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0125" windowHeight="12375"/>
  </bookViews>
  <sheets>
    <sheet name="总积分榜" sheetId="7" r:id="rId1"/>
    <sheet name="赛程表" sheetId="4" r:id="rId2"/>
    <sheet name="对阵图" sheetId="8" r:id="rId3"/>
    <sheet name="预选赛表" sheetId="5" r:id="rId4"/>
    <sheet name="资格赛表" sheetId="6" r:id="rId5"/>
    <sheet name="小组赛表" sheetId="2" r:id="rId6"/>
    <sheet name="淘汰赛表" sheetId="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<sst xmlns="http://schemas.openxmlformats.org/spreadsheetml/2006/main" count="594" uniqueCount="203">
  <si>
    <t>20250608备注：此榜排名已弃用不计入历届总表统计</t>
  </si>
  <si>
    <t>20250608备注：此榜排名重新按总积分排名</t>
  </si>
  <si>
    <t>2019年第八届MW杯16强总积分榜</t>
  </si>
  <si>
    <t>排名</t>
  </si>
  <si>
    <t>选手名</t>
  </si>
  <si>
    <t>参加比赛轮次</t>
  </si>
  <si>
    <t>成绩</t>
  </si>
  <si>
    <t>总积分</t>
  </si>
  <si>
    <t>小组赛总积分</t>
  </si>
  <si>
    <t>1/4决赛分数</t>
  </si>
  <si>
    <t>半决赛分数</t>
  </si>
  <si>
    <t>决赛分数</t>
  </si>
  <si>
    <t>决赛/冠军</t>
  </si>
  <si>
    <t>我懂你不懂的lz</t>
  </si>
  <si>
    <t>决赛/亚军</t>
  </si>
  <si>
    <t>半决赛/4强</t>
  </si>
  <si>
    <t>小皓宇Tom</t>
  </si>
  <si>
    <t>把僵尸炖了</t>
  </si>
  <si>
    <t>四分之一决赛/8强</t>
  </si>
  <si>
    <t>koopa4</t>
  </si>
  <si>
    <t>2333ty</t>
  </si>
  <si>
    <t>suteaury</t>
  </si>
  <si>
    <t>s小s飞s侠s</t>
  </si>
  <si>
    <t>小组赛/16强</t>
  </si>
  <si>
    <t>数字1528君</t>
  </si>
  <si>
    <t>色粉堵塞</t>
  </si>
  <si>
    <t>878yfy</t>
  </si>
  <si>
    <t>王一凡01234567</t>
  </si>
  <si>
    <t>绿色的糖果233</t>
  </si>
  <si>
    <t>肥羊羊98</t>
  </si>
  <si>
    <t>TNT与爬行者</t>
  </si>
  <si>
    <t>2019年第八届MW杯赛程表</t>
  </si>
  <si>
    <t>比赛阶段</t>
  </si>
  <si>
    <t>内容</t>
  </si>
  <si>
    <t>开始时间</t>
  </si>
  <si>
    <t>结束时间</t>
  </si>
  <si>
    <t>报名赛</t>
  </si>
  <si>
    <t>预选赛</t>
  </si>
  <si>
    <t>报名</t>
  </si>
  <si>
    <t>报名选手签到</t>
  </si>
  <si>
    <t>抽签</t>
  </si>
  <si>
    <t>比赛</t>
  </si>
  <si>
    <t>评分</t>
  </si>
  <si>
    <t>晋级选手签到</t>
  </si>
  <si>
    <t>资格赛</t>
  </si>
  <si>
    <t>正式比赛</t>
  </si>
  <si>
    <t>小组赛</t>
  </si>
  <si>
    <t>第一题公布</t>
  </si>
  <si>
    <t>第二题公布</t>
  </si>
  <si>
    <t>第三题公布</t>
  </si>
  <si>
    <t>第四题公布</t>
  </si>
  <si>
    <t>第一轮截止</t>
  </si>
  <si>
    <t>第二轮截止</t>
  </si>
  <si>
    <t>第三轮截止</t>
  </si>
  <si>
    <t>四分之一决赛</t>
  </si>
  <si>
    <t>半决赛</t>
  </si>
  <si>
    <t>决赛</t>
  </si>
  <si>
    <t>2019年第八届MW杯预选赛赛况</t>
  </si>
  <si>
    <t>2019年第八届MW杯预选赛总积分榜</t>
  </si>
  <si>
    <t>2019年第八届MW杯预选赛a组积分榜</t>
  </si>
  <si>
    <t>2019年第八届MW杯预选赛b组积分榜</t>
  </si>
  <si>
    <t>选手码</t>
  </si>
  <si>
    <t>选手百度ID</t>
  </si>
  <si>
    <t>所在小组</t>
  </si>
  <si>
    <t>评委1</t>
  </si>
  <si>
    <t>评委2</t>
  </si>
  <si>
    <t>引入评委</t>
  </si>
  <si>
    <t>评委1评分</t>
  </si>
  <si>
    <t>评委2评分</t>
  </si>
  <si>
    <t>平均分</t>
  </si>
  <si>
    <t>最终得分</t>
  </si>
  <si>
    <t>a1</t>
  </si>
  <si>
    <t>a</t>
  </si>
  <si>
    <t>Fahlee_5</t>
  </si>
  <si>
    <t>—</t>
  </si>
  <si>
    <t>d1</t>
  </si>
  <si>
    <t>bluesun0505</t>
  </si>
  <si>
    <t>a2</t>
  </si>
  <si>
    <t>b1</t>
  </si>
  <si>
    <t>LLX奶油马里奥</t>
  </si>
  <si>
    <t>a3</t>
  </si>
  <si>
    <t>无视我……</t>
  </si>
  <si>
    <t>b6</t>
  </si>
  <si>
    <t>c5</t>
  </si>
  <si>
    <t>b5</t>
  </si>
  <si>
    <t>R大次郎</t>
  </si>
  <si>
    <t>a4</t>
  </si>
  <si>
    <t>xi7yang3</t>
  </si>
  <si>
    <t>未上传</t>
  </si>
  <si>
    <t>c1</t>
  </si>
  <si>
    <t>a6</t>
  </si>
  <si>
    <t>b2</t>
  </si>
  <si>
    <t>a5</t>
  </si>
  <si>
    <t>b4</t>
  </si>
  <si>
    <t>张云天我最爱</t>
  </si>
  <si>
    <t>c6</t>
  </si>
  <si>
    <t>b3</t>
  </si>
  <si>
    <t>yjs2005219</t>
  </si>
  <si>
    <t>b</t>
  </si>
  <si>
    <t>nmnmoooh</t>
  </si>
  <si>
    <t>马里奥奥里马</t>
  </si>
  <si>
    <t>c3</t>
  </si>
  <si>
    <t>c4</t>
  </si>
  <si>
    <t>2019年第八届MW杯预选赛c组积分榜</t>
  </si>
  <si>
    <t>2019年第八届MW杯预选赛d组积分榜</t>
  </si>
  <si>
    <t>d5</t>
  </si>
  <si>
    <t>天碧苑</t>
  </si>
  <si>
    <t>d2</t>
  </si>
  <si>
    <t>c</t>
  </si>
  <si>
    <t>巃嵸巋巚</t>
  </si>
  <si>
    <t>c2</t>
  </si>
  <si>
    <t>d4</t>
  </si>
  <si>
    <t>d6</t>
  </si>
  <si>
    <t>d3</t>
  </si>
  <si>
    <t>水银龟</t>
  </si>
  <si>
    <t>d</t>
  </si>
  <si>
    <t>2019年第八届MW杯资格赛赛况</t>
  </si>
  <si>
    <t>2019年第八届MW杯资格赛积分榜</t>
  </si>
  <si>
    <t>小组</t>
  </si>
  <si>
    <t>百度ID</t>
  </si>
  <si>
    <t>总排名</t>
  </si>
  <si>
    <t>晋级情况</t>
  </si>
  <si>
    <t>I</t>
  </si>
  <si>
    <t>是</t>
  </si>
  <si>
    <t>chaojimali1201</t>
  </si>
  <si>
    <t>II</t>
  </si>
  <si>
    <t>916熊二</t>
  </si>
  <si>
    <t>否</t>
  </si>
  <si>
    <r>
      <rPr>
        <sz val="9"/>
        <color theme="1"/>
        <rFont val="微软雅黑"/>
        <charset val="134"/>
      </rPr>
      <t>2019年第八届MW杯小组赛赛况（</t>
    </r>
    <r>
      <rPr>
        <sz val="9"/>
        <color rgb="FFFF0000"/>
        <rFont val="微软雅黑"/>
        <charset val="134"/>
      </rPr>
      <t>红字为协商评分</t>
    </r>
    <r>
      <rPr>
        <sz val="9"/>
        <color theme="1"/>
        <rFont val="微软雅黑"/>
        <charset val="134"/>
      </rPr>
      <t>）</t>
    </r>
  </si>
  <si>
    <t>2019年第八届MW杯小组赛总积分榜</t>
  </si>
  <si>
    <t>小组赛第一题</t>
  </si>
  <si>
    <t>小组赛第二题</t>
  </si>
  <si>
    <t>小组赛第三题</t>
  </si>
  <si>
    <t>小组赛第四题</t>
  </si>
  <si>
    <t>第一次扣分</t>
  </si>
  <si>
    <t>第二次扣分</t>
  </si>
  <si>
    <t>第三次扣分</t>
  </si>
  <si>
    <t>总得分</t>
  </si>
  <si>
    <t>评委1得分</t>
  </si>
  <si>
    <t>评委2得分</t>
  </si>
  <si>
    <t>A组</t>
  </si>
  <si>
    <t>A1</t>
  </si>
  <si>
    <t xml:space="preserve">koopa4 </t>
  </si>
  <si>
    <t>s小s飞s侠s（赛）</t>
  </si>
  <si>
    <t>B3</t>
  </si>
  <si>
    <t>A2</t>
  </si>
  <si>
    <t>B1</t>
  </si>
  <si>
    <t>A3</t>
  </si>
  <si>
    <t>B2</t>
  </si>
  <si>
    <t>A4</t>
  </si>
  <si>
    <t>B4</t>
  </si>
  <si>
    <t>B组</t>
  </si>
  <si>
    <r>
      <rPr>
        <sz val="9"/>
        <color theme="1"/>
        <rFont val="微软雅黑"/>
        <charset val="134"/>
      </rPr>
      <t>毒蘑菇vn（总）</t>
    </r>
    <r>
      <rPr>
        <i/>
        <sz val="9"/>
        <color theme="1"/>
        <rFont val="微软雅黑"/>
        <charset val="134"/>
      </rPr>
      <t xml:space="preserve">
Fahlee_5（补）
</t>
    </r>
    <r>
      <rPr>
        <i/>
        <u/>
        <sz val="9"/>
        <color theme="1"/>
        <rFont val="微软雅黑"/>
        <charset val="134"/>
      </rPr>
      <t>Fahlee_5（重评）</t>
    </r>
  </si>
  <si>
    <r>
      <rPr>
        <sz val="9"/>
        <color theme="1"/>
        <rFont val="微软雅黑"/>
        <charset val="134"/>
      </rPr>
      <t xml:space="preserve">123568024（赛）
</t>
    </r>
    <r>
      <rPr>
        <i/>
        <sz val="9"/>
        <color theme="1"/>
        <rFont val="微软雅黑"/>
        <charset val="134"/>
      </rPr>
      <t>nmnmoooh（补）</t>
    </r>
  </si>
  <si>
    <t>C2</t>
  </si>
  <si>
    <t>C1</t>
  </si>
  <si>
    <t>D2</t>
  </si>
  <si>
    <t>C组</t>
  </si>
  <si>
    <t>zqh——123</t>
  </si>
  <si>
    <t>D3</t>
  </si>
  <si>
    <t>C3</t>
  </si>
  <si>
    <t>C4</t>
  </si>
  <si>
    <t>D1</t>
  </si>
  <si>
    <t>D组</t>
  </si>
  <si>
    <t xml:space="preserve"> 巃嵸巋巚</t>
  </si>
  <si>
    <t>R大次郎（总）</t>
  </si>
  <si>
    <t>D4</t>
  </si>
  <si>
    <t>2019年第八届MW杯小组赛A组积分榜</t>
  </si>
  <si>
    <t>2019年第八届MW杯小组赛C组积分榜</t>
  </si>
  <si>
    <t>2019年第八届MW杯小组赛B组积分榜</t>
  </si>
  <si>
    <t>2019年第八届MW杯小组赛D组积分榜</t>
  </si>
  <si>
    <t>suetaury</t>
  </si>
  <si>
    <t>2019年第八届MW杯四分之一决赛赛况</t>
  </si>
  <si>
    <t>区域</t>
  </si>
  <si>
    <t>1区</t>
  </si>
  <si>
    <t>1A</t>
  </si>
  <si>
    <t>毒蘑菇vn（总）</t>
  </si>
  <si>
    <t>1B</t>
  </si>
  <si>
    <t>2区</t>
  </si>
  <si>
    <t>2A</t>
  </si>
  <si>
    <t>2B</t>
  </si>
  <si>
    <t>3区</t>
  </si>
  <si>
    <t>3A</t>
  </si>
  <si>
    <t>3B</t>
  </si>
  <si>
    <t>4区</t>
  </si>
  <si>
    <t>4A</t>
  </si>
  <si>
    <r>
      <rPr>
        <sz val="9"/>
        <color theme="1"/>
        <rFont val="微软雅黑"/>
        <charset val="134"/>
      </rPr>
      <t xml:space="preserve">123568024
</t>
    </r>
    <r>
      <rPr>
        <i/>
        <sz val="9"/>
        <color theme="1"/>
        <rFont val="微软雅黑"/>
        <charset val="134"/>
      </rPr>
      <t>nmnmoooh（补）</t>
    </r>
  </si>
  <si>
    <t>4B</t>
  </si>
  <si>
    <t>2019年第八届MW杯半决赛赛况</t>
  </si>
  <si>
    <t>上半区</t>
  </si>
  <si>
    <t>A</t>
  </si>
  <si>
    <r>
      <rPr>
        <sz val="9"/>
        <color theme="1"/>
        <rFont val="微软雅黑"/>
        <charset val="134"/>
      </rPr>
      <t xml:space="preserve">Fahlee_5
</t>
    </r>
    <r>
      <rPr>
        <i/>
        <sz val="9"/>
        <color theme="1"/>
        <rFont val="微软雅黑"/>
        <charset val="134"/>
      </rPr>
      <t>nmnmoooh（重评）</t>
    </r>
  </si>
  <si>
    <t>B</t>
  </si>
  <si>
    <t>下半区</t>
  </si>
  <si>
    <t>C</t>
  </si>
  <si>
    <t>D</t>
  </si>
  <si>
    <t>2019年第八届MW杯决赛赛况</t>
  </si>
  <si>
    <t>评委3</t>
  </si>
  <si>
    <t>评委4</t>
  </si>
  <si>
    <t>评委3得分</t>
  </si>
  <si>
    <t>评委4得分</t>
  </si>
  <si>
    <t>M</t>
  </si>
  <si>
    <t>W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</si>
</sst>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\ h:mm;@"/>
  </numFmts>
  <fonts count="37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i/>
      <sz val="9"/>
      <color theme="1"/>
      <name val="微软雅黑"/>
      <charset val="134"/>
    </font>
    <font>
      <b/>
      <u/>
      <sz val="9"/>
      <color theme="1"/>
      <name val="微软雅黑"/>
      <charset val="134"/>
    </font>
    <font>
      <sz val="9"/>
      <name val="微软雅黑"/>
      <charset val="134"/>
    </font>
    <font>
      <sz val="9"/>
      <color rgb="FFFF0000"/>
      <name val="微软雅黑"/>
      <charset val="134"/>
    </font>
    <font>
      <sz val="10"/>
      <name val="微软雅黑"/>
      <charset val="134"/>
    </font>
    <font>
      <b/>
      <sz val="9"/>
      <color theme="1"/>
      <name val="微软雅黑"/>
      <charset val="134"/>
    </font>
    <font>
      <i/>
      <u/>
      <sz val="9"/>
      <color theme="1"/>
      <name val="微软雅黑"/>
      <charset val="134"/>
    </font>
    <font>
      <sz val="11"/>
      <color theme="1"/>
      <name val="微软雅黑"/>
      <charset val="134"/>
    </font>
    <font>
      <sz val="10"/>
      <color rgb="FF222222"/>
      <name val="微软雅黑"/>
      <charset val="134"/>
    </font>
    <font>
      <b/>
      <sz val="10"/>
      <color rgb="FF222222"/>
      <name val="微软雅黑"/>
      <charset val="134"/>
    </font>
    <font>
      <i/>
      <sz val="10"/>
      <name val="微软雅黑"/>
      <charset val="134"/>
    </font>
    <font>
      <sz val="12"/>
      <name val="宋体"/>
      <charset val="134"/>
    </font>
    <font>
      <b/>
      <sz val="10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9" applyNumberFormat="0" applyAlignment="0" applyProtection="0">
      <alignment vertical="center"/>
    </xf>
    <xf numFmtId="0" fontId="25" fillId="4" borderId="20" applyNumberFormat="0" applyAlignment="0" applyProtection="0">
      <alignment vertical="center"/>
    </xf>
    <xf numFmtId="0" fontId="26" fillId="4" borderId="19" applyNumberFormat="0" applyAlignment="0" applyProtection="0">
      <alignment vertical="center"/>
    </xf>
    <xf numFmtId="0" fontId="27" fillId="5" borderId="21" applyNumberFormat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35" fillId="0" borderId="0">
      <alignment vertical="center"/>
    </xf>
    <xf numFmtId="0" fontId="36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1" xfId="52" applyFont="1" applyBorder="1" applyAlignment="1">
      <alignment horizontal="center" vertical="center"/>
    </xf>
    <xf numFmtId="0" fontId="1" fillId="0" borderId="1" xfId="52" applyFont="1" applyBorder="1" applyAlignment="1">
      <alignment horizontal="center" vertical="center" wrapText="1"/>
    </xf>
    <xf numFmtId="0" fontId="2" fillId="0" borderId="1" xfId="52" applyFont="1" applyBorder="1" applyAlignment="1">
      <alignment horizontal="center" vertical="center"/>
    </xf>
    <xf numFmtId="0" fontId="1" fillId="0" borderId="2" xfId="52" applyFont="1" applyBorder="1" applyAlignment="1">
      <alignment horizontal="center" vertical="center"/>
    </xf>
    <xf numFmtId="0" fontId="1" fillId="0" borderId="3" xfId="52" applyFont="1" applyBorder="1" applyAlignment="1">
      <alignment horizontal="center" vertical="center"/>
    </xf>
    <xf numFmtId="0" fontId="1" fillId="0" borderId="4" xfId="52" applyFont="1" applyBorder="1" applyAlignment="1">
      <alignment horizontal="center" vertical="center"/>
    </xf>
    <xf numFmtId="0" fontId="1" fillId="0" borderId="5" xfId="52" applyFont="1" applyBorder="1" applyAlignment="1">
      <alignment horizontal="center" vertical="center"/>
    </xf>
    <xf numFmtId="0" fontId="1" fillId="0" borderId="6" xfId="52" applyFont="1" applyBorder="1" applyAlignment="1">
      <alignment horizontal="center" vertical="center"/>
    </xf>
    <xf numFmtId="0" fontId="1" fillId="0" borderId="7" xfId="52" applyFont="1" applyBorder="1" applyAlignment="1">
      <alignment horizontal="center" vertical="center"/>
    </xf>
    <xf numFmtId="0" fontId="1" fillId="0" borderId="8" xfId="52" applyFont="1" applyBorder="1" applyAlignment="1">
      <alignment horizontal="center" vertical="center"/>
    </xf>
    <xf numFmtId="0" fontId="1" fillId="0" borderId="9" xfId="52" applyFont="1" applyBorder="1" applyAlignment="1">
      <alignment horizontal="center" vertical="center"/>
    </xf>
    <xf numFmtId="0" fontId="1" fillId="0" borderId="10" xfId="52" applyFont="1" applyBorder="1" applyAlignment="1">
      <alignment horizontal="center" vertical="center"/>
    </xf>
    <xf numFmtId="0" fontId="3" fillId="0" borderId="1" xfId="52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1" xfId="49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0" borderId="5" xfId="49" applyFont="1" applyFill="1" applyBorder="1" applyAlignment="1">
      <alignment horizontal="center" vertical="center"/>
    </xf>
    <xf numFmtId="0" fontId="6" fillId="0" borderId="8" xfId="49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9" fillId="0" borderId="12" xfId="51" applyFont="1" applyBorder="1" applyAlignment="1">
      <alignment horizontal="center" vertical="center" wrapText="1"/>
    </xf>
    <xf numFmtId="0" fontId="10" fillId="0" borderId="12" xfId="51" applyFont="1" applyFill="1" applyBorder="1" applyAlignment="1">
      <alignment horizontal="center" vertical="center" wrapText="1"/>
    </xf>
    <xf numFmtId="0" fontId="9" fillId="0" borderId="13" xfId="51" applyFont="1" applyBorder="1" applyAlignment="1">
      <alignment horizontal="center" vertical="center"/>
    </xf>
    <xf numFmtId="0" fontId="9" fillId="0" borderId="14" xfId="51" applyFont="1" applyBorder="1" applyAlignment="1">
      <alignment horizontal="center" vertical="center"/>
    </xf>
    <xf numFmtId="0" fontId="9" fillId="0" borderId="15" xfId="51" applyFont="1" applyBorder="1" applyAlignment="1">
      <alignment horizontal="center" vertical="center"/>
    </xf>
    <xf numFmtId="0" fontId="11" fillId="0" borderId="12" xfId="51" applyFont="1" applyFill="1" applyBorder="1" applyAlignment="1">
      <alignment horizontal="center" vertical="center" wrapText="1"/>
    </xf>
    <xf numFmtId="0" fontId="6" fillId="0" borderId="1" xfId="50" applyNumberFormat="1" applyFont="1" applyBorder="1" applyAlignment="1">
      <alignment horizontal="center" vertical="center"/>
    </xf>
    <xf numFmtId="0" fontId="6" fillId="0" borderId="5" xfId="50" applyNumberFormat="1" applyFont="1" applyBorder="1" applyAlignment="1">
      <alignment horizontal="center" vertical="center"/>
    </xf>
    <xf numFmtId="0" fontId="6" fillId="0" borderId="11" xfId="50" applyNumberFormat="1" applyFont="1" applyBorder="1" applyAlignment="1">
      <alignment horizontal="center" vertical="center"/>
    </xf>
    <xf numFmtId="0" fontId="6" fillId="0" borderId="8" xfId="50" applyNumberFormat="1" applyFont="1" applyBorder="1" applyAlignment="1">
      <alignment horizontal="center" vertical="center"/>
    </xf>
    <xf numFmtId="0" fontId="12" fillId="0" borderId="5" xfId="50" applyNumberFormat="1" applyFont="1" applyBorder="1" applyAlignment="1">
      <alignment horizontal="center" vertical="center"/>
    </xf>
    <xf numFmtId="0" fontId="12" fillId="0" borderId="11" xfId="50" applyNumberFormat="1" applyFont="1" applyBorder="1" applyAlignment="1">
      <alignment horizontal="center" vertical="center"/>
    </xf>
    <xf numFmtId="0" fontId="12" fillId="0" borderId="8" xfId="50" applyNumberFormat="1" applyFont="1" applyBorder="1" applyAlignment="1">
      <alignment horizontal="center" vertical="center"/>
    </xf>
    <xf numFmtId="0" fontId="13" fillId="0" borderId="0" xfId="50" applyAlignment="1">
      <alignment vertical="center"/>
    </xf>
    <xf numFmtId="0" fontId="13" fillId="0" borderId="0" xfId="50"/>
    <xf numFmtId="0" fontId="14" fillId="0" borderId="1" xfId="50" applyNumberFormat="1" applyFont="1" applyBorder="1" applyAlignment="1">
      <alignment horizontal="center" vertical="center"/>
    </xf>
    <xf numFmtId="0" fontId="12" fillId="0" borderId="1" xfId="50" applyNumberFormat="1" applyFont="1" applyBorder="1" applyAlignment="1">
      <alignment horizontal="center" vertical="center"/>
    </xf>
    <xf numFmtId="0" fontId="13" fillId="0" borderId="0" xfId="49"/>
    <xf numFmtId="0" fontId="6" fillId="0" borderId="1" xfId="49" applyFont="1" applyBorder="1" applyAlignment="1">
      <alignment horizontal="center"/>
    </xf>
    <xf numFmtId="176" fontId="0" fillId="0" borderId="0" xfId="0" applyNumberFormat="1">
      <alignment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" fillId="0" borderId="1" xfId="52" applyNumberFormat="1" applyFont="1" applyFill="1" applyBorder="1" applyAlignment="1">
      <alignment horizontal="center" vertical="center"/>
    </xf>
    <xf numFmtId="0" fontId="4" fillId="0" borderId="1" xfId="52" applyNumberFormat="1" applyFont="1" applyFill="1" applyBorder="1" applyAlignment="1">
      <alignment horizontal="center" vertical="center"/>
    </xf>
    <xf numFmtId="0" fontId="7" fillId="0" borderId="1" xfId="52" applyNumberFormat="1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/>
    </xf>
    <xf numFmtId="0" fontId="4" fillId="0" borderId="1" xfId="49" applyNumberFormat="1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"/>
  <sheetViews>
    <sheetView tabSelected="1" workbookViewId="0">
      <selection activeCell="I26" sqref="I26"/>
    </sheetView>
  </sheetViews>
  <sheetFormatPr defaultColWidth="9" defaultRowHeight="13.5"/>
  <cols>
    <col min="2" max="2" width="4.375" customWidth="1"/>
    <col min="3" max="3" width="13.25" customWidth="1"/>
    <col min="4" max="4" width="10.375" customWidth="1"/>
    <col min="5" max="5" width="13.75" customWidth="1"/>
    <col min="6" max="6" width="5.875" customWidth="1"/>
    <col min="7" max="7" width="10.375" customWidth="1"/>
    <col min="8" max="8" width="9.75" customWidth="1"/>
    <col min="9" max="9" width="8.875" customWidth="1"/>
    <col min="10" max="10" width="7.375" customWidth="1"/>
    <col min="13" max="13" width="4.375" customWidth="1"/>
    <col min="14" max="14" width="13.25" customWidth="1"/>
    <col min="15" max="15" width="10.375" customWidth="1"/>
    <col min="16" max="16" width="13.75" customWidth="1"/>
    <col min="17" max="17" width="5.875" customWidth="1"/>
    <col min="18" max="18" width="10.375" customWidth="1"/>
    <col min="19" max="19" width="9.75" customWidth="1"/>
    <col min="20" max="20" width="8.875" customWidth="1"/>
    <col min="21" max="21" width="7.375" customWidth="1"/>
  </cols>
  <sheetData>
    <row r="1" spans="1:12">
      <c r="A1" t="s">
        <v>0</v>
      </c>
      <c r="L1" t="s">
        <v>1</v>
      </c>
    </row>
    <row r="2" ht="14.25" spans="2:21">
      <c r="B2" s="66" t="s">
        <v>2</v>
      </c>
      <c r="C2" s="66"/>
      <c r="D2" s="66"/>
      <c r="E2" s="66"/>
      <c r="F2" s="66"/>
      <c r="G2" s="66"/>
      <c r="H2" s="66"/>
      <c r="I2" s="66"/>
      <c r="J2" s="66"/>
      <c r="M2" s="66" t="s">
        <v>2</v>
      </c>
      <c r="N2" s="66"/>
      <c r="O2" s="66"/>
      <c r="P2" s="66"/>
      <c r="Q2" s="66"/>
      <c r="R2" s="66"/>
      <c r="S2" s="66"/>
      <c r="T2" s="66"/>
      <c r="U2" s="66"/>
    </row>
    <row r="3" ht="18.75" customHeight="1" spans="2:21">
      <c r="B3" s="66" t="s">
        <v>3</v>
      </c>
      <c r="C3" s="66" t="s">
        <v>4</v>
      </c>
      <c r="D3" s="66" t="s">
        <v>5</v>
      </c>
      <c r="E3" s="66" t="s">
        <v>6</v>
      </c>
      <c r="F3" s="66" t="s">
        <v>7</v>
      </c>
      <c r="G3" s="66" t="s">
        <v>8</v>
      </c>
      <c r="H3" s="66" t="s">
        <v>9</v>
      </c>
      <c r="I3" s="66" t="s">
        <v>10</v>
      </c>
      <c r="J3" s="66" t="s">
        <v>11</v>
      </c>
      <c r="M3" s="66" t="s">
        <v>3</v>
      </c>
      <c r="N3" s="66" t="s">
        <v>4</v>
      </c>
      <c r="O3" s="66" t="s">
        <v>5</v>
      </c>
      <c r="P3" s="66" t="s">
        <v>6</v>
      </c>
      <c r="Q3" s="66" t="s">
        <v>7</v>
      </c>
      <c r="R3" s="66" t="s">
        <v>8</v>
      </c>
      <c r="S3" s="66" t="s">
        <v>9</v>
      </c>
      <c r="T3" s="66" t="s">
        <v>10</v>
      </c>
      <c r="U3" s="66" t="s">
        <v>11</v>
      </c>
    </row>
    <row r="4" ht="22.5" customHeight="1" spans="2:21">
      <c r="B4" s="1">
        <v>1</v>
      </c>
      <c r="C4" s="67">
        <v>1168434795</v>
      </c>
      <c r="D4" s="1">
        <v>6</v>
      </c>
      <c r="E4" s="66" t="s">
        <v>12</v>
      </c>
      <c r="F4" s="68">
        <f>SUM(G4:J4)</f>
        <v>566.9</v>
      </c>
      <c r="G4" s="1">
        <v>278.5</v>
      </c>
      <c r="H4" s="1">
        <v>97.8</v>
      </c>
      <c r="I4" s="1">
        <v>91.8</v>
      </c>
      <c r="J4" s="1">
        <v>98.8</v>
      </c>
      <c r="M4" s="1">
        <v>1</v>
      </c>
      <c r="N4" s="67" t="s">
        <v>13</v>
      </c>
      <c r="O4" s="1">
        <v>6</v>
      </c>
      <c r="P4" s="66" t="s">
        <v>14</v>
      </c>
      <c r="Q4" s="68">
        <f>SUM(R4:U4)</f>
        <v>572.4</v>
      </c>
      <c r="R4" s="1">
        <v>283.5</v>
      </c>
      <c r="S4" s="1">
        <v>97.6</v>
      </c>
      <c r="T4" s="1">
        <v>92.7</v>
      </c>
      <c r="U4" s="1">
        <v>98.6</v>
      </c>
    </row>
    <row r="5" ht="22.5" customHeight="1" spans="2:21">
      <c r="B5" s="1">
        <v>2</v>
      </c>
      <c r="C5" s="67" t="s">
        <v>13</v>
      </c>
      <c r="D5" s="1">
        <v>6</v>
      </c>
      <c r="E5" s="66" t="s">
        <v>14</v>
      </c>
      <c r="F5" s="68">
        <f t="shared" ref="F5:F19" si="0">SUM(G5:J5)</f>
        <v>572.4</v>
      </c>
      <c r="G5" s="1">
        <v>283.5</v>
      </c>
      <c r="H5" s="1">
        <v>97.6</v>
      </c>
      <c r="I5" s="1">
        <v>92.7</v>
      </c>
      <c r="J5" s="1">
        <v>98.6</v>
      </c>
      <c r="M5" s="1">
        <v>2</v>
      </c>
      <c r="N5" s="67">
        <v>1168434795</v>
      </c>
      <c r="O5" s="1">
        <v>6</v>
      </c>
      <c r="P5" s="66" t="s">
        <v>12</v>
      </c>
      <c r="Q5" s="68">
        <f>SUM(R5:U5)</f>
        <v>566.9</v>
      </c>
      <c r="R5" s="1">
        <v>278.5</v>
      </c>
      <c r="S5" s="1">
        <v>97.8</v>
      </c>
      <c r="T5" s="1">
        <v>91.8</v>
      </c>
      <c r="U5" s="1">
        <v>98.8</v>
      </c>
    </row>
    <row r="6" ht="22.5" customHeight="1" spans="2:21">
      <c r="B6" s="1">
        <v>3</v>
      </c>
      <c r="C6" s="67">
        <v>123568024</v>
      </c>
      <c r="D6" s="1">
        <v>5</v>
      </c>
      <c r="E6" s="66" t="s">
        <v>15</v>
      </c>
      <c r="F6" s="68">
        <f t="shared" si="0"/>
        <v>459.6</v>
      </c>
      <c r="G6" s="1">
        <v>270.6</v>
      </c>
      <c r="H6" s="1">
        <v>98.3</v>
      </c>
      <c r="I6" s="1">
        <v>90.7</v>
      </c>
      <c r="J6" s="1">
        <v>0</v>
      </c>
      <c r="M6" s="1">
        <v>3</v>
      </c>
      <c r="N6" s="67">
        <v>123568024</v>
      </c>
      <c r="O6" s="1">
        <v>5</v>
      </c>
      <c r="P6" s="66" t="s">
        <v>15</v>
      </c>
      <c r="Q6" s="68">
        <f t="shared" ref="Q4:Q19" si="1">SUM(R6:U6)</f>
        <v>459.6</v>
      </c>
      <c r="R6" s="1">
        <v>270.6</v>
      </c>
      <c r="S6" s="1">
        <v>98.3</v>
      </c>
      <c r="T6" s="1">
        <v>90.7</v>
      </c>
      <c r="U6" s="1">
        <v>0</v>
      </c>
    </row>
    <row r="7" ht="22.5" customHeight="1" spans="2:21">
      <c r="B7" s="1">
        <v>4</v>
      </c>
      <c r="C7" s="67" t="s">
        <v>16</v>
      </c>
      <c r="D7" s="1">
        <v>5</v>
      </c>
      <c r="E7" s="66" t="s">
        <v>15</v>
      </c>
      <c r="F7" s="68">
        <f t="shared" si="0"/>
        <v>440.6</v>
      </c>
      <c r="G7" s="1">
        <v>255.4</v>
      </c>
      <c r="H7" s="1">
        <v>93.6</v>
      </c>
      <c r="I7" s="1">
        <v>91.6</v>
      </c>
      <c r="J7" s="1">
        <v>0</v>
      </c>
      <c r="M7" s="1">
        <v>4</v>
      </c>
      <c r="N7" s="67" t="s">
        <v>16</v>
      </c>
      <c r="O7" s="1">
        <v>5</v>
      </c>
      <c r="P7" s="66" t="s">
        <v>15</v>
      </c>
      <c r="Q7" s="68">
        <f t="shared" si="1"/>
        <v>440.6</v>
      </c>
      <c r="R7" s="1">
        <v>255.4</v>
      </c>
      <c r="S7" s="1">
        <v>93.6</v>
      </c>
      <c r="T7" s="1">
        <v>91.6</v>
      </c>
      <c r="U7" s="1">
        <v>0</v>
      </c>
    </row>
    <row r="8" ht="22.5" customHeight="1" spans="2:21">
      <c r="B8" s="1">
        <v>5</v>
      </c>
      <c r="C8" s="67" t="s">
        <v>17</v>
      </c>
      <c r="D8" s="1">
        <v>4</v>
      </c>
      <c r="E8" s="66" t="s">
        <v>18</v>
      </c>
      <c r="F8" s="68">
        <f t="shared" si="0"/>
        <v>373.1</v>
      </c>
      <c r="G8" s="1">
        <v>276.2</v>
      </c>
      <c r="H8" s="1">
        <v>96.9</v>
      </c>
      <c r="I8" s="1">
        <v>0</v>
      </c>
      <c r="J8" s="1">
        <v>0</v>
      </c>
      <c r="M8" s="1">
        <v>5</v>
      </c>
      <c r="N8" s="67" t="s">
        <v>17</v>
      </c>
      <c r="O8" s="1">
        <v>4</v>
      </c>
      <c r="P8" s="66" t="s">
        <v>18</v>
      </c>
      <c r="Q8" s="68">
        <f t="shared" si="1"/>
        <v>373.1</v>
      </c>
      <c r="R8" s="1">
        <v>276.2</v>
      </c>
      <c r="S8" s="1">
        <v>96.9</v>
      </c>
      <c r="T8" s="1">
        <v>0</v>
      </c>
      <c r="U8" s="1">
        <v>0</v>
      </c>
    </row>
    <row r="9" ht="22.5" customHeight="1" spans="2:21">
      <c r="B9" s="1">
        <v>6</v>
      </c>
      <c r="C9" s="67" t="s">
        <v>19</v>
      </c>
      <c r="D9" s="1">
        <v>4</v>
      </c>
      <c r="E9" s="66" t="s">
        <v>18</v>
      </c>
      <c r="F9" s="68">
        <f t="shared" si="0"/>
        <v>353.8</v>
      </c>
      <c r="G9" s="1">
        <v>268</v>
      </c>
      <c r="H9" s="1">
        <v>85.8</v>
      </c>
      <c r="I9" s="1">
        <v>0</v>
      </c>
      <c r="J9" s="1">
        <v>0</v>
      </c>
      <c r="M9" s="1">
        <v>6</v>
      </c>
      <c r="N9" s="67" t="s">
        <v>19</v>
      </c>
      <c r="O9" s="1">
        <v>4</v>
      </c>
      <c r="P9" s="66" t="s">
        <v>18</v>
      </c>
      <c r="Q9" s="68">
        <f t="shared" si="1"/>
        <v>353.8</v>
      </c>
      <c r="R9" s="1">
        <v>268</v>
      </c>
      <c r="S9" s="1">
        <v>85.8</v>
      </c>
      <c r="T9" s="1">
        <v>0</v>
      </c>
      <c r="U9" s="1">
        <v>0</v>
      </c>
    </row>
    <row r="10" ht="22.5" customHeight="1" spans="2:21">
      <c r="B10" s="1">
        <v>7</v>
      </c>
      <c r="C10" s="67" t="s">
        <v>20</v>
      </c>
      <c r="D10" s="1">
        <v>4</v>
      </c>
      <c r="E10" s="66" t="s">
        <v>18</v>
      </c>
      <c r="F10" s="68">
        <f t="shared" si="0"/>
        <v>338.3</v>
      </c>
      <c r="G10" s="1">
        <v>249.9</v>
      </c>
      <c r="H10" s="1">
        <v>88.4</v>
      </c>
      <c r="I10" s="1">
        <v>0</v>
      </c>
      <c r="J10" s="1">
        <v>0</v>
      </c>
      <c r="M10" s="1">
        <v>7</v>
      </c>
      <c r="N10" s="67" t="s">
        <v>20</v>
      </c>
      <c r="O10" s="1">
        <v>4</v>
      </c>
      <c r="P10" s="66" t="s">
        <v>18</v>
      </c>
      <c r="Q10" s="68">
        <f t="shared" si="1"/>
        <v>338.3</v>
      </c>
      <c r="R10" s="1">
        <v>249.9</v>
      </c>
      <c r="S10" s="1">
        <v>88.4</v>
      </c>
      <c r="T10" s="1">
        <v>0</v>
      </c>
      <c r="U10" s="1">
        <v>0</v>
      </c>
    </row>
    <row r="11" ht="22.5" customHeight="1" spans="2:21">
      <c r="B11" s="1">
        <v>8</v>
      </c>
      <c r="C11" s="67" t="s">
        <v>21</v>
      </c>
      <c r="D11" s="1">
        <v>4</v>
      </c>
      <c r="E11" s="66" t="s">
        <v>18</v>
      </c>
      <c r="F11" s="68">
        <f t="shared" si="0"/>
        <v>266</v>
      </c>
      <c r="G11" s="69">
        <v>266</v>
      </c>
      <c r="H11" s="1">
        <v>0</v>
      </c>
      <c r="I11" s="1">
        <v>0</v>
      </c>
      <c r="J11" s="1">
        <v>0</v>
      </c>
      <c r="M11" s="1">
        <v>8</v>
      </c>
      <c r="N11" s="70" t="s">
        <v>22</v>
      </c>
      <c r="O11" s="1">
        <v>3</v>
      </c>
      <c r="P11" s="66" t="s">
        <v>23</v>
      </c>
      <c r="Q11" s="68">
        <f>SUM(R11:U11)</f>
        <v>276.4</v>
      </c>
      <c r="R11" s="69">
        <v>276.4</v>
      </c>
      <c r="S11" s="1">
        <v>0</v>
      </c>
      <c r="T11" s="1">
        <v>0</v>
      </c>
      <c r="U11" s="1">
        <v>0</v>
      </c>
    </row>
    <row r="12" ht="22.5" customHeight="1" spans="2:21">
      <c r="B12" s="1">
        <v>9</v>
      </c>
      <c r="C12" s="70" t="s">
        <v>22</v>
      </c>
      <c r="D12" s="1">
        <v>3</v>
      </c>
      <c r="E12" s="66" t="s">
        <v>23</v>
      </c>
      <c r="F12" s="68">
        <f t="shared" si="0"/>
        <v>276.4</v>
      </c>
      <c r="G12" s="69">
        <v>276.4</v>
      </c>
      <c r="H12" s="1">
        <v>0</v>
      </c>
      <c r="I12" s="1">
        <v>0</v>
      </c>
      <c r="J12" s="1">
        <v>0</v>
      </c>
      <c r="M12" s="1">
        <v>9</v>
      </c>
      <c r="N12" s="70" t="s">
        <v>24</v>
      </c>
      <c r="O12" s="1">
        <v>3</v>
      </c>
      <c r="P12" s="66" t="s">
        <v>23</v>
      </c>
      <c r="Q12" s="68">
        <f>SUM(R12:U12)</f>
        <v>276.2</v>
      </c>
      <c r="R12" s="69">
        <v>276.2</v>
      </c>
      <c r="S12" s="1">
        <v>0</v>
      </c>
      <c r="T12" s="1">
        <v>0</v>
      </c>
      <c r="U12" s="1">
        <v>0</v>
      </c>
    </row>
    <row r="13" ht="22.5" customHeight="1" spans="2:21">
      <c r="B13" s="1">
        <v>10</v>
      </c>
      <c r="C13" s="70" t="s">
        <v>24</v>
      </c>
      <c r="D13" s="1">
        <v>3</v>
      </c>
      <c r="E13" s="66" t="s">
        <v>23</v>
      </c>
      <c r="F13" s="68">
        <f t="shared" si="0"/>
        <v>276.2</v>
      </c>
      <c r="G13" s="69">
        <v>276.2</v>
      </c>
      <c r="H13" s="1">
        <v>0</v>
      </c>
      <c r="I13" s="1">
        <v>0</v>
      </c>
      <c r="J13" s="1">
        <v>0</v>
      </c>
      <c r="M13" s="1">
        <v>10</v>
      </c>
      <c r="N13" s="67" t="s">
        <v>21</v>
      </c>
      <c r="O13" s="1">
        <v>4</v>
      </c>
      <c r="P13" s="66" t="s">
        <v>18</v>
      </c>
      <c r="Q13" s="68">
        <f>SUM(R13:U13)</f>
        <v>266</v>
      </c>
      <c r="R13" s="69">
        <v>266</v>
      </c>
      <c r="S13" s="1">
        <v>0</v>
      </c>
      <c r="T13" s="1">
        <v>0</v>
      </c>
      <c r="U13" s="1">
        <v>0</v>
      </c>
    </row>
    <row r="14" ht="22.5" customHeight="1" spans="2:21">
      <c r="B14" s="1">
        <v>11</v>
      </c>
      <c r="C14" s="70" t="s">
        <v>25</v>
      </c>
      <c r="D14" s="1">
        <v>3</v>
      </c>
      <c r="E14" s="66" t="s">
        <v>23</v>
      </c>
      <c r="F14" s="68">
        <f t="shared" si="0"/>
        <v>244.4</v>
      </c>
      <c r="G14" s="69">
        <v>244.4</v>
      </c>
      <c r="H14" s="1">
        <v>0</v>
      </c>
      <c r="I14" s="1">
        <v>0</v>
      </c>
      <c r="J14" s="1">
        <v>0</v>
      </c>
      <c r="M14" s="1">
        <v>11</v>
      </c>
      <c r="N14" s="70" t="s">
        <v>25</v>
      </c>
      <c r="O14" s="1">
        <v>3</v>
      </c>
      <c r="P14" s="66" t="s">
        <v>23</v>
      </c>
      <c r="Q14" s="68">
        <f t="shared" si="1"/>
        <v>244.4</v>
      </c>
      <c r="R14" s="69">
        <v>244.4</v>
      </c>
      <c r="S14" s="1">
        <v>0</v>
      </c>
      <c r="T14" s="1">
        <v>0</v>
      </c>
      <c r="U14" s="1">
        <v>0</v>
      </c>
    </row>
    <row r="15" ht="22.5" customHeight="1" spans="2:21">
      <c r="B15" s="1">
        <v>12</v>
      </c>
      <c r="C15" s="70" t="s">
        <v>26</v>
      </c>
      <c r="D15" s="1">
        <v>3</v>
      </c>
      <c r="E15" s="66" t="s">
        <v>23</v>
      </c>
      <c r="F15" s="68">
        <f t="shared" si="0"/>
        <v>243.8</v>
      </c>
      <c r="G15" s="69">
        <v>243.8</v>
      </c>
      <c r="H15" s="1">
        <v>0</v>
      </c>
      <c r="I15" s="1">
        <v>0</v>
      </c>
      <c r="J15" s="1">
        <v>0</v>
      </c>
      <c r="M15" s="1">
        <v>12</v>
      </c>
      <c r="N15" s="70" t="s">
        <v>26</v>
      </c>
      <c r="O15" s="1">
        <v>3</v>
      </c>
      <c r="P15" s="66" t="s">
        <v>23</v>
      </c>
      <c r="Q15" s="68">
        <f t="shared" si="1"/>
        <v>243.8</v>
      </c>
      <c r="R15" s="69">
        <v>243.8</v>
      </c>
      <c r="S15" s="1">
        <v>0</v>
      </c>
      <c r="T15" s="1">
        <v>0</v>
      </c>
      <c r="U15" s="1">
        <v>0</v>
      </c>
    </row>
    <row r="16" ht="22.5" customHeight="1" spans="2:21">
      <c r="B16" s="1">
        <v>13</v>
      </c>
      <c r="C16" s="70" t="s">
        <v>27</v>
      </c>
      <c r="D16" s="1">
        <v>3</v>
      </c>
      <c r="E16" s="66" t="s">
        <v>23</v>
      </c>
      <c r="F16" s="68">
        <f t="shared" si="0"/>
        <v>217.4</v>
      </c>
      <c r="G16" s="69">
        <v>217.4</v>
      </c>
      <c r="H16" s="1">
        <v>0</v>
      </c>
      <c r="I16" s="1">
        <v>0</v>
      </c>
      <c r="J16" s="1">
        <v>0</v>
      </c>
      <c r="M16" s="1">
        <v>13</v>
      </c>
      <c r="N16" s="70" t="s">
        <v>27</v>
      </c>
      <c r="O16" s="1">
        <v>3</v>
      </c>
      <c r="P16" s="66" t="s">
        <v>23</v>
      </c>
      <c r="Q16" s="68">
        <f t="shared" si="1"/>
        <v>217.4</v>
      </c>
      <c r="R16" s="69">
        <v>217.4</v>
      </c>
      <c r="S16" s="1">
        <v>0</v>
      </c>
      <c r="T16" s="1">
        <v>0</v>
      </c>
      <c r="U16" s="1">
        <v>0</v>
      </c>
    </row>
    <row r="17" ht="22.5" customHeight="1" spans="2:21">
      <c r="B17" s="1">
        <v>14</v>
      </c>
      <c r="C17" s="70" t="s">
        <v>28</v>
      </c>
      <c r="D17" s="1">
        <v>3</v>
      </c>
      <c r="E17" s="66" t="s">
        <v>23</v>
      </c>
      <c r="F17" s="68">
        <f t="shared" si="0"/>
        <v>212</v>
      </c>
      <c r="G17" s="69">
        <v>212</v>
      </c>
      <c r="H17" s="1">
        <v>0</v>
      </c>
      <c r="I17" s="1">
        <v>0</v>
      </c>
      <c r="J17" s="1">
        <v>0</v>
      </c>
      <c r="M17" s="1">
        <v>14</v>
      </c>
      <c r="N17" s="70" t="s">
        <v>28</v>
      </c>
      <c r="O17" s="1">
        <v>3</v>
      </c>
      <c r="P17" s="66" t="s">
        <v>23</v>
      </c>
      <c r="Q17" s="68">
        <f t="shared" si="1"/>
        <v>212</v>
      </c>
      <c r="R17" s="69">
        <v>212</v>
      </c>
      <c r="S17" s="1">
        <v>0</v>
      </c>
      <c r="T17" s="1">
        <v>0</v>
      </c>
      <c r="U17" s="1">
        <v>0</v>
      </c>
    </row>
    <row r="18" ht="22.5" customHeight="1" spans="2:21">
      <c r="B18" s="1">
        <v>15</v>
      </c>
      <c r="C18" s="67" t="s">
        <v>29</v>
      </c>
      <c r="D18" s="1">
        <v>3</v>
      </c>
      <c r="E18" s="66" t="s">
        <v>23</v>
      </c>
      <c r="F18" s="68">
        <f t="shared" si="0"/>
        <v>37.9</v>
      </c>
      <c r="G18" s="1">
        <v>37.9</v>
      </c>
      <c r="H18" s="1">
        <v>0</v>
      </c>
      <c r="I18" s="1">
        <v>0</v>
      </c>
      <c r="J18" s="1">
        <v>0</v>
      </c>
      <c r="M18" s="1">
        <v>15</v>
      </c>
      <c r="N18" s="67" t="s">
        <v>29</v>
      </c>
      <c r="O18" s="1">
        <v>3</v>
      </c>
      <c r="P18" s="66" t="s">
        <v>23</v>
      </c>
      <c r="Q18" s="68">
        <f t="shared" si="1"/>
        <v>37.9</v>
      </c>
      <c r="R18" s="1">
        <v>37.9</v>
      </c>
      <c r="S18" s="1">
        <v>0</v>
      </c>
      <c r="T18" s="1">
        <v>0</v>
      </c>
      <c r="U18" s="1">
        <v>0</v>
      </c>
    </row>
    <row r="19" ht="22.5" customHeight="1" spans="2:21">
      <c r="B19" s="1">
        <v>16</v>
      </c>
      <c r="C19" s="67" t="s">
        <v>30</v>
      </c>
      <c r="D19" s="1">
        <v>3</v>
      </c>
      <c r="E19" s="66" t="s">
        <v>23</v>
      </c>
      <c r="F19" s="68">
        <f t="shared" si="0"/>
        <v>0</v>
      </c>
      <c r="G19" s="1">
        <v>0</v>
      </c>
      <c r="H19" s="1">
        <v>0</v>
      </c>
      <c r="I19" s="1">
        <v>0</v>
      </c>
      <c r="J19" s="1">
        <v>0</v>
      </c>
      <c r="M19" s="1">
        <v>16</v>
      </c>
      <c r="N19" s="67" t="s">
        <v>30</v>
      </c>
      <c r="O19" s="1">
        <v>3</v>
      </c>
      <c r="P19" s="66" t="s">
        <v>23</v>
      </c>
      <c r="Q19" s="68">
        <f t="shared" si="1"/>
        <v>0</v>
      </c>
      <c r="R19" s="1">
        <v>0</v>
      </c>
      <c r="S19" s="1">
        <v>0</v>
      </c>
      <c r="T19" s="1">
        <v>0</v>
      </c>
      <c r="U19" s="1">
        <v>0</v>
      </c>
    </row>
  </sheetData>
  <sortState ref="M4:U19">
    <sortCondition ref="Q4:Q19" descending="1"/>
  </sortState>
  <mergeCells count="2">
    <mergeCell ref="B2:J2"/>
    <mergeCell ref="M2:U2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F31"/>
  <sheetViews>
    <sheetView workbookViewId="0">
      <selection activeCell="F37" sqref="F37"/>
    </sheetView>
  </sheetViews>
  <sheetFormatPr defaultColWidth="9" defaultRowHeight="13.5" outlineLevelCol="5"/>
  <cols>
    <col min="3" max="4" width="10.625" customWidth="1"/>
    <col min="5" max="5" width="15.5" style="57" customWidth="1"/>
    <col min="6" max="6" width="15.375" style="57" customWidth="1"/>
  </cols>
  <sheetData>
    <row r="2" ht="16.5" spans="2:6">
      <c r="B2" s="58" t="s">
        <v>31</v>
      </c>
      <c r="C2" s="59"/>
      <c r="D2" s="59"/>
      <c r="E2" s="59"/>
      <c r="F2" s="60"/>
    </row>
    <row r="3" ht="16.5" spans="2:6">
      <c r="B3" s="61"/>
      <c r="C3" s="61" t="s">
        <v>32</v>
      </c>
      <c r="D3" s="61" t="s">
        <v>33</v>
      </c>
      <c r="E3" s="62" t="s">
        <v>34</v>
      </c>
      <c r="F3" s="62" t="s">
        <v>35</v>
      </c>
    </row>
    <row r="4" ht="16.5" spans="2:6">
      <c r="B4" s="63" t="s">
        <v>36</v>
      </c>
      <c r="C4" s="61" t="s">
        <v>37</v>
      </c>
      <c r="D4" s="61" t="s">
        <v>38</v>
      </c>
      <c r="E4" s="62">
        <v>43381.9166666667</v>
      </c>
      <c r="F4" s="62">
        <v>43495.6666666667</v>
      </c>
    </row>
    <row r="5" ht="16.5" spans="2:6">
      <c r="B5" s="64"/>
      <c r="C5" s="61"/>
      <c r="D5" s="61" t="s">
        <v>39</v>
      </c>
      <c r="E5" s="62">
        <v>43489.5833333333</v>
      </c>
      <c r="F5" s="62">
        <v>43495.6666666667</v>
      </c>
    </row>
    <row r="6" ht="16.5" spans="2:6">
      <c r="B6" s="64"/>
      <c r="C6" s="61"/>
      <c r="D6" s="61" t="s">
        <v>40</v>
      </c>
      <c r="E6" s="62">
        <v>43495.8333333333</v>
      </c>
      <c r="F6" s="62"/>
    </row>
    <row r="7" ht="16.5" spans="2:6">
      <c r="B7" s="64"/>
      <c r="C7" s="61"/>
      <c r="D7" s="61" t="s">
        <v>41</v>
      </c>
      <c r="E7" s="62">
        <v>43496.8333333333</v>
      </c>
      <c r="F7" s="62">
        <v>43509.8333333333</v>
      </c>
    </row>
    <row r="8" ht="16.5" spans="2:6">
      <c r="B8" s="64"/>
      <c r="C8" s="61"/>
      <c r="D8" s="61" t="s">
        <v>42</v>
      </c>
      <c r="E8" s="62">
        <v>43496.8333333333</v>
      </c>
      <c r="F8" s="62">
        <v>43511.6666666667</v>
      </c>
    </row>
    <row r="9" ht="16.5" spans="2:6">
      <c r="B9" s="64"/>
      <c r="C9" s="61"/>
      <c r="D9" s="61" t="s">
        <v>43</v>
      </c>
      <c r="E9" s="62">
        <v>43641.8333333333</v>
      </c>
      <c r="F9" s="62">
        <v>43652.6666666667</v>
      </c>
    </row>
    <row r="10" ht="16.5" spans="2:6">
      <c r="B10" s="64"/>
      <c r="C10" s="61" t="s">
        <v>44</v>
      </c>
      <c r="D10" s="61" t="s">
        <v>38</v>
      </c>
      <c r="E10" s="62">
        <v>43641.8333333333</v>
      </c>
      <c r="F10" s="62">
        <v>43652.6666666667</v>
      </c>
    </row>
    <row r="11" ht="16.5" spans="2:6">
      <c r="B11" s="64"/>
      <c r="C11" s="61"/>
      <c r="D11" s="61" t="s">
        <v>40</v>
      </c>
      <c r="E11" s="62">
        <v>43652.75</v>
      </c>
      <c r="F11" s="62"/>
    </row>
    <row r="12" ht="16.5" spans="2:6">
      <c r="B12" s="64"/>
      <c r="C12" s="61"/>
      <c r="D12" s="61" t="s">
        <v>41</v>
      </c>
      <c r="E12" s="62">
        <v>43652.8333333333</v>
      </c>
      <c r="F12" s="62">
        <v>43658.8333333333</v>
      </c>
    </row>
    <row r="13" ht="16.5" spans="2:6">
      <c r="B13" s="65"/>
      <c r="C13" s="61"/>
      <c r="D13" s="61" t="s">
        <v>42</v>
      </c>
      <c r="E13" s="62">
        <v>43652.8333333333</v>
      </c>
      <c r="F13" s="62">
        <v>43660.6666666667</v>
      </c>
    </row>
    <row r="14" ht="16.5" spans="2:6">
      <c r="B14" s="63" t="s">
        <v>45</v>
      </c>
      <c r="C14" s="63" t="s">
        <v>46</v>
      </c>
      <c r="D14" s="61" t="s">
        <v>40</v>
      </c>
      <c r="E14" s="62">
        <v>43661.75</v>
      </c>
      <c r="F14" s="62"/>
    </row>
    <row r="15" ht="16.5" spans="2:6">
      <c r="B15" s="64"/>
      <c r="C15" s="64"/>
      <c r="D15" s="61" t="s">
        <v>47</v>
      </c>
      <c r="E15" s="62">
        <v>43661.8333333333</v>
      </c>
      <c r="F15" s="62">
        <v>43664.8333333333</v>
      </c>
    </row>
    <row r="16" ht="16.5" spans="2:6">
      <c r="B16" s="64"/>
      <c r="C16" s="64"/>
      <c r="D16" s="61" t="s">
        <v>48</v>
      </c>
      <c r="E16" s="62">
        <v>43663.8333333333</v>
      </c>
      <c r="F16" s="62">
        <v>43666.6666666667</v>
      </c>
    </row>
    <row r="17" ht="16.5" spans="2:6">
      <c r="B17" s="64"/>
      <c r="C17" s="64"/>
      <c r="D17" s="61" t="s">
        <v>49</v>
      </c>
      <c r="E17" s="62">
        <v>43665.8333333333</v>
      </c>
      <c r="F17" s="62">
        <v>43668.8333333333</v>
      </c>
    </row>
    <row r="18" ht="16.5" spans="2:6">
      <c r="B18" s="64"/>
      <c r="C18" s="64"/>
      <c r="D18" s="64" t="s">
        <v>50</v>
      </c>
      <c r="E18" s="62">
        <v>43667.8333333333</v>
      </c>
      <c r="F18" s="62">
        <v>43668.8333333333</v>
      </c>
    </row>
    <row r="19" ht="16.5" spans="2:6">
      <c r="B19" s="64"/>
      <c r="C19" s="64"/>
      <c r="D19" s="61" t="s">
        <v>51</v>
      </c>
      <c r="E19" s="62">
        <v>43667.8333333333</v>
      </c>
      <c r="F19" s="62">
        <v>43670.6666666667</v>
      </c>
    </row>
    <row r="20" ht="16.5" spans="2:6">
      <c r="B20" s="64"/>
      <c r="C20" s="64"/>
      <c r="D20" s="61" t="s">
        <v>52</v>
      </c>
      <c r="E20" s="62">
        <v>43670.8333333333</v>
      </c>
      <c r="F20" s="62">
        <v>43672.8333333333</v>
      </c>
    </row>
    <row r="21" ht="16.5" spans="2:6">
      <c r="B21" s="64"/>
      <c r="C21" s="64"/>
      <c r="D21" s="61" t="s">
        <v>53</v>
      </c>
      <c r="E21" s="62">
        <v>43673.8333333333</v>
      </c>
      <c r="F21" s="62">
        <v>43674.6666666667</v>
      </c>
    </row>
    <row r="22" ht="16.5" spans="2:6">
      <c r="B22" s="64"/>
      <c r="C22" s="65"/>
      <c r="D22" s="61" t="s">
        <v>42</v>
      </c>
      <c r="E22" s="62">
        <v>43661.8333333333</v>
      </c>
      <c r="F22" s="62">
        <v>43676.6666666667</v>
      </c>
    </row>
    <row r="23" ht="16.5" spans="2:6">
      <c r="B23" s="64"/>
      <c r="C23" s="61" t="s">
        <v>54</v>
      </c>
      <c r="D23" s="61" t="s">
        <v>40</v>
      </c>
      <c r="E23" s="62">
        <v>43678.75</v>
      </c>
      <c r="F23" s="62"/>
    </row>
    <row r="24" ht="16.5" spans="2:6">
      <c r="B24" s="64"/>
      <c r="C24" s="61"/>
      <c r="D24" s="61" t="s">
        <v>41</v>
      </c>
      <c r="E24" s="62">
        <v>43678.8333333333</v>
      </c>
      <c r="F24" s="62">
        <v>43681.8333333333</v>
      </c>
    </row>
    <row r="25" ht="16.5" spans="2:6">
      <c r="B25" s="64"/>
      <c r="C25" s="61"/>
      <c r="D25" s="61" t="s">
        <v>42</v>
      </c>
      <c r="E25" s="62">
        <v>43678.8333333333</v>
      </c>
      <c r="F25" s="62">
        <v>43683.6666666667</v>
      </c>
    </row>
    <row r="26" ht="16.5" spans="2:6">
      <c r="B26" s="64"/>
      <c r="C26" s="63" t="s">
        <v>55</v>
      </c>
      <c r="D26" s="61" t="s">
        <v>40</v>
      </c>
      <c r="E26" s="62">
        <v>43684.75</v>
      </c>
      <c r="F26" s="62"/>
    </row>
    <row r="27" ht="16.5" spans="2:6">
      <c r="B27" s="64"/>
      <c r="C27" s="64"/>
      <c r="D27" s="61" t="s">
        <v>41</v>
      </c>
      <c r="E27" s="62">
        <v>43684.8333333333</v>
      </c>
      <c r="F27" s="62">
        <v>43687.8333333333</v>
      </c>
    </row>
    <row r="28" ht="16.5" spans="2:6">
      <c r="B28" s="64"/>
      <c r="C28" s="64"/>
      <c r="D28" s="61" t="s">
        <v>42</v>
      </c>
      <c r="E28" s="62">
        <v>43684.8333333333</v>
      </c>
      <c r="F28" s="62">
        <v>43689.6666666667</v>
      </c>
    </row>
    <row r="29" ht="16.5" spans="2:6">
      <c r="B29" s="64"/>
      <c r="C29" s="61" t="s">
        <v>56</v>
      </c>
      <c r="D29" s="61" t="s">
        <v>40</v>
      </c>
      <c r="E29" s="62">
        <v>43690.75</v>
      </c>
      <c r="F29" s="62"/>
    </row>
    <row r="30" ht="16.5" spans="2:6">
      <c r="B30" s="64"/>
      <c r="C30" s="61"/>
      <c r="D30" s="61" t="s">
        <v>41</v>
      </c>
      <c r="E30" s="62">
        <v>43690.8333333333</v>
      </c>
      <c r="F30" s="62">
        <v>43693.8333333333</v>
      </c>
    </row>
    <row r="31" ht="16.5" spans="2:6">
      <c r="B31" s="65"/>
      <c r="C31" s="61"/>
      <c r="D31" s="61" t="s">
        <v>42</v>
      </c>
      <c r="E31" s="62">
        <v>43690.8333333333</v>
      </c>
      <c r="F31" s="62">
        <v>43695.6666666667</v>
      </c>
    </row>
  </sheetData>
  <mergeCells count="22">
    <mergeCell ref="B2:F2"/>
    <mergeCell ref="E6:F6"/>
    <mergeCell ref="E11:F11"/>
    <mergeCell ref="E14:F14"/>
    <mergeCell ref="E15:F15"/>
    <mergeCell ref="E16:F16"/>
    <mergeCell ref="E17:F17"/>
    <mergeCell ref="E18:F18"/>
    <mergeCell ref="E19:F19"/>
    <mergeCell ref="E20:F20"/>
    <mergeCell ref="E21:F21"/>
    <mergeCell ref="E23:F23"/>
    <mergeCell ref="E26:F26"/>
    <mergeCell ref="E29:F29"/>
    <mergeCell ref="B4:B13"/>
    <mergeCell ref="B14:B31"/>
    <mergeCell ref="C4:C9"/>
    <mergeCell ref="C10:C13"/>
    <mergeCell ref="C14:C22"/>
    <mergeCell ref="C23:C25"/>
    <mergeCell ref="C26:C28"/>
    <mergeCell ref="C29:C31"/>
  </mergeCells>
  <pageMargins left="0.7" right="0.7" top="0.75" bottom="0.75" header="0.3" footer="0.3"/>
  <pageSetup paperSize="9" orientation="portrait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43" sqref="E43:J54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Z28"/>
  <sheetViews>
    <sheetView workbookViewId="0">
      <selection activeCell="M38" sqref="H38:M47"/>
    </sheetView>
  </sheetViews>
  <sheetFormatPr defaultColWidth="9" defaultRowHeight="13.5"/>
  <cols>
    <col min="3" max="3" width="15" customWidth="1"/>
    <col min="5" max="6" width="12.75" customWidth="1"/>
    <col min="15" max="15" width="13.625" customWidth="1"/>
    <col min="20" max="20" width="13.625" customWidth="1"/>
    <col min="25" max="25" width="13.625" customWidth="1"/>
  </cols>
  <sheetData>
    <row r="2" ht="16.5" spans="2:26">
      <c r="B2" s="44" t="s">
        <v>57</v>
      </c>
      <c r="C2" s="44"/>
      <c r="D2" s="44"/>
      <c r="E2" s="44"/>
      <c r="F2" s="44"/>
      <c r="G2" s="44"/>
      <c r="H2" s="44"/>
      <c r="I2" s="44"/>
      <c r="J2" s="44"/>
      <c r="K2" s="44"/>
      <c r="M2" s="25" t="s">
        <v>58</v>
      </c>
      <c r="N2" s="25"/>
      <c r="O2" s="25"/>
      <c r="P2" s="25"/>
      <c r="Q2" s="55"/>
      <c r="R2" s="56" t="s">
        <v>59</v>
      </c>
      <c r="S2" s="56"/>
      <c r="T2" s="56"/>
      <c r="U2" s="56"/>
      <c r="V2" s="55"/>
      <c r="W2" s="56" t="s">
        <v>60</v>
      </c>
      <c r="X2" s="56"/>
      <c r="Y2" s="56"/>
      <c r="Z2" s="56"/>
    </row>
    <row r="3" ht="16.5" spans="2:26">
      <c r="B3" s="44" t="s">
        <v>61</v>
      </c>
      <c r="C3" s="44" t="s">
        <v>62</v>
      </c>
      <c r="D3" s="44" t="s">
        <v>63</v>
      </c>
      <c r="E3" s="44" t="s">
        <v>64</v>
      </c>
      <c r="F3" s="44" t="s">
        <v>65</v>
      </c>
      <c r="G3" s="44" t="s">
        <v>66</v>
      </c>
      <c r="H3" s="44" t="s">
        <v>67</v>
      </c>
      <c r="I3" s="44" t="s">
        <v>68</v>
      </c>
      <c r="J3" s="44" t="s">
        <v>69</v>
      </c>
      <c r="K3" s="44" t="s">
        <v>70</v>
      </c>
      <c r="M3" s="25" t="s">
        <v>3</v>
      </c>
      <c r="N3" s="25" t="s">
        <v>61</v>
      </c>
      <c r="O3" s="25" t="s">
        <v>4</v>
      </c>
      <c r="P3" s="25" t="s">
        <v>70</v>
      </c>
      <c r="Q3" s="55"/>
      <c r="R3" s="25" t="s">
        <v>3</v>
      </c>
      <c r="S3" s="25" t="s">
        <v>61</v>
      </c>
      <c r="T3" s="25" t="s">
        <v>4</v>
      </c>
      <c r="U3" s="25" t="s">
        <v>70</v>
      </c>
      <c r="V3" s="55"/>
      <c r="W3" s="25" t="s">
        <v>3</v>
      </c>
      <c r="X3" s="25" t="s">
        <v>61</v>
      </c>
      <c r="Y3" s="25" t="s">
        <v>4</v>
      </c>
      <c r="Z3" s="25" t="s">
        <v>70</v>
      </c>
    </row>
    <row r="4" ht="16.5" spans="2:26">
      <c r="B4" s="44" t="s">
        <v>71</v>
      </c>
      <c r="C4" s="44" t="s">
        <v>28</v>
      </c>
      <c r="D4" s="44" t="s">
        <v>72</v>
      </c>
      <c r="E4" s="44" t="s">
        <v>73</v>
      </c>
      <c r="F4" s="44" t="s">
        <v>22</v>
      </c>
      <c r="G4" s="45" t="s">
        <v>74</v>
      </c>
      <c r="H4" s="44">
        <v>78</v>
      </c>
      <c r="I4" s="44">
        <v>82</v>
      </c>
      <c r="J4" s="44">
        <v>80</v>
      </c>
      <c r="K4" s="53">
        <v>80</v>
      </c>
      <c r="M4" s="25">
        <v>1</v>
      </c>
      <c r="N4" s="26" t="s">
        <v>75</v>
      </c>
      <c r="O4" s="26" t="s">
        <v>76</v>
      </c>
      <c r="P4" s="32">
        <v>95.5</v>
      </c>
      <c r="Q4" s="55"/>
      <c r="R4" s="25">
        <v>1</v>
      </c>
      <c r="S4" s="26" t="s">
        <v>77</v>
      </c>
      <c r="T4" s="26">
        <v>123568024</v>
      </c>
      <c r="U4" s="32">
        <v>88.7</v>
      </c>
      <c r="V4" s="55"/>
      <c r="W4" s="25">
        <v>1</v>
      </c>
      <c r="X4" s="26" t="s">
        <v>78</v>
      </c>
      <c r="Y4" s="26" t="s">
        <v>79</v>
      </c>
      <c r="Z4" s="25">
        <v>90.4</v>
      </c>
    </row>
    <row r="5" ht="16.5" spans="2:26">
      <c r="B5" s="44" t="s">
        <v>77</v>
      </c>
      <c r="C5" s="44">
        <v>123568024</v>
      </c>
      <c r="D5" s="44"/>
      <c r="E5" s="44"/>
      <c r="F5" s="44"/>
      <c r="G5" s="46"/>
      <c r="H5" s="44">
        <v>89.3</v>
      </c>
      <c r="I5" s="44">
        <v>88.1</v>
      </c>
      <c r="J5" s="44">
        <v>88.7</v>
      </c>
      <c r="K5" s="53">
        <v>88.7</v>
      </c>
      <c r="M5" s="25">
        <v>2</v>
      </c>
      <c r="N5" s="26" t="s">
        <v>78</v>
      </c>
      <c r="O5" s="26" t="s">
        <v>79</v>
      </c>
      <c r="P5" s="32">
        <v>90.4</v>
      </c>
      <c r="Q5" s="55"/>
      <c r="R5" s="25">
        <v>2</v>
      </c>
      <c r="S5" s="26" t="s">
        <v>80</v>
      </c>
      <c r="T5" s="26" t="s">
        <v>81</v>
      </c>
      <c r="U5" s="32">
        <v>83.2</v>
      </c>
      <c r="V5" s="55"/>
      <c r="W5" s="25">
        <v>2</v>
      </c>
      <c r="X5" s="26" t="s">
        <v>82</v>
      </c>
      <c r="Y5" s="26" t="s">
        <v>17</v>
      </c>
      <c r="Z5" s="25">
        <v>85.7</v>
      </c>
    </row>
    <row r="6" ht="16.5" spans="2:26">
      <c r="B6" s="44" t="s">
        <v>80</v>
      </c>
      <c r="C6" s="44" t="s">
        <v>81</v>
      </c>
      <c r="D6" s="44"/>
      <c r="E6" s="44"/>
      <c r="F6" s="44"/>
      <c r="G6" s="46"/>
      <c r="H6" s="44">
        <v>84.7</v>
      </c>
      <c r="I6" s="44">
        <v>81.6</v>
      </c>
      <c r="J6" s="44">
        <v>83.15</v>
      </c>
      <c r="K6" s="53">
        <v>83.2</v>
      </c>
      <c r="M6" s="25">
        <v>3</v>
      </c>
      <c r="N6" s="26" t="s">
        <v>83</v>
      </c>
      <c r="O6" s="26" t="s">
        <v>19</v>
      </c>
      <c r="P6" s="32">
        <v>89.2</v>
      </c>
      <c r="Q6" s="55"/>
      <c r="R6" s="25">
        <v>3</v>
      </c>
      <c r="S6" s="26" t="s">
        <v>71</v>
      </c>
      <c r="T6" s="26" t="s">
        <v>28</v>
      </c>
      <c r="U6" s="32">
        <v>80</v>
      </c>
      <c r="V6" s="55"/>
      <c r="W6" s="25">
        <v>3</v>
      </c>
      <c r="X6" s="26" t="s">
        <v>84</v>
      </c>
      <c r="Y6" s="26" t="s">
        <v>85</v>
      </c>
      <c r="Z6" s="25">
        <v>83.3</v>
      </c>
    </row>
    <row r="7" ht="16.5" spans="2:26">
      <c r="B7" s="44" t="s">
        <v>86</v>
      </c>
      <c r="C7" s="44" t="s">
        <v>87</v>
      </c>
      <c r="D7" s="44"/>
      <c r="E7" s="44"/>
      <c r="F7" s="44"/>
      <c r="G7" s="46"/>
      <c r="H7" s="44" t="s">
        <v>88</v>
      </c>
      <c r="I7" s="44" t="s">
        <v>88</v>
      </c>
      <c r="J7" s="44" t="s">
        <v>74</v>
      </c>
      <c r="K7" s="53">
        <v>0</v>
      </c>
      <c r="M7" s="25">
        <v>4</v>
      </c>
      <c r="N7" s="26" t="s">
        <v>89</v>
      </c>
      <c r="O7" s="26" t="s">
        <v>22</v>
      </c>
      <c r="P7" s="32">
        <v>88.7</v>
      </c>
      <c r="Q7" s="55"/>
      <c r="R7" s="25">
        <v>4</v>
      </c>
      <c r="S7" s="26" t="s">
        <v>90</v>
      </c>
      <c r="T7" s="26" t="s">
        <v>29</v>
      </c>
      <c r="U7" s="32">
        <v>76.1</v>
      </c>
      <c r="V7" s="55"/>
      <c r="W7" s="25">
        <v>4</v>
      </c>
      <c r="X7" s="26" t="s">
        <v>91</v>
      </c>
      <c r="Y7" s="26" t="s">
        <v>30</v>
      </c>
      <c r="Z7" s="25">
        <v>79.4</v>
      </c>
    </row>
    <row r="8" ht="16.5" spans="2:26">
      <c r="B8" s="44" t="s">
        <v>92</v>
      </c>
      <c r="C8" s="44" t="s">
        <v>20</v>
      </c>
      <c r="D8" s="44"/>
      <c r="E8" s="44"/>
      <c r="F8" s="44"/>
      <c r="G8" s="46"/>
      <c r="H8" s="44">
        <v>74</v>
      </c>
      <c r="I8" s="44">
        <v>76.7</v>
      </c>
      <c r="J8" s="44">
        <v>75.35</v>
      </c>
      <c r="K8" s="53">
        <v>75.4</v>
      </c>
      <c r="M8" s="25">
        <v>4</v>
      </c>
      <c r="N8" s="26" t="s">
        <v>77</v>
      </c>
      <c r="O8" s="26">
        <v>123568024</v>
      </c>
      <c r="P8" s="32">
        <v>88.7</v>
      </c>
      <c r="Q8" s="55"/>
      <c r="R8" s="25">
        <v>5</v>
      </c>
      <c r="S8" s="26" t="s">
        <v>92</v>
      </c>
      <c r="T8" s="26" t="s">
        <v>20</v>
      </c>
      <c r="U8" s="32">
        <v>75.4</v>
      </c>
      <c r="V8" s="55"/>
      <c r="W8" s="25">
        <v>5</v>
      </c>
      <c r="X8" s="26" t="s">
        <v>93</v>
      </c>
      <c r="Y8" s="26" t="s">
        <v>94</v>
      </c>
      <c r="Z8" s="25">
        <v>78.1</v>
      </c>
    </row>
    <row r="9" ht="16.5" spans="2:26">
      <c r="B9" s="44" t="s">
        <v>90</v>
      </c>
      <c r="C9" s="44" t="s">
        <v>29</v>
      </c>
      <c r="D9" s="44"/>
      <c r="E9" s="44"/>
      <c r="F9" s="44"/>
      <c r="G9" s="46"/>
      <c r="H9" s="44">
        <v>74.8</v>
      </c>
      <c r="I9" s="44">
        <v>77.3</v>
      </c>
      <c r="J9" s="44">
        <v>76.05</v>
      </c>
      <c r="K9" s="53">
        <v>76.1</v>
      </c>
      <c r="M9" s="25">
        <v>6</v>
      </c>
      <c r="N9" s="26" t="s">
        <v>95</v>
      </c>
      <c r="O9" s="26" t="s">
        <v>13</v>
      </c>
      <c r="P9" s="32">
        <v>88.5</v>
      </c>
      <c r="Q9" s="55"/>
      <c r="R9" s="25">
        <v>6</v>
      </c>
      <c r="S9" s="26" t="s">
        <v>86</v>
      </c>
      <c r="T9" s="26" t="s">
        <v>87</v>
      </c>
      <c r="U9" s="32">
        <v>0</v>
      </c>
      <c r="V9" s="55"/>
      <c r="W9" s="25">
        <v>6</v>
      </c>
      <c r="X9" s="26" t="s">
        <v>96</v>
      </c>
      <c r="Y9" s="26" t="s">
        <v>97</v>
      </c>
      <c r="Z9" s="25">
        <v>76.7</v>
      </c>
    </row>
    <row r="10" ht="16.5" spans="2:26">
      <c r="B10" s="44" t="s">
        <v>78</v>
      </c>
      <c r="C10" s="44" t="s">
        <v>79</v>
      </c>
      <c r="D10" s="44" t="s">
        <v>98</v>
      </c>
      <c r="E10" s="44" t="s">
        <v>99</v>
      </c>
      <c r="F10" s="44" t="s">
        <v>100</v>
      </c>
      <c r="G10" s="46"/>
      <c r="H10" s="44">
        <v>90.2</v>
      </c>
      <c r="I10" s="44">
        <v>90.6</v>
      </c>
      <c r="J10" s="44">
        <v>90.4</v>
      </c>
      <c r="K10" s="53">
        <v>90.4</v>
      </c>
      <c r="M10" s="25">
        <v>7</v>
      </c>
      <c r="N10" s="26" t="s">
        <v>101</v>
      </c>
      <c r="O10" s="26" t="s">
        <v>24</v>
      </c>
      <c r="P10" s="32">
        <v>87</v>
      </c>
      <c r="Q10" s="55"/>
      <c r="R10" s="55"/>
      <c r="S10" s="55"/>
      <c r="T10" s="55"/>
      <c r="U10" s="55"/>
      <c r="V10" s="55"/>
      <c r="W10" s="55"/>
      <c r="X10" s="55"/>
      <c r="Y10" s="55"/>
      <c r="Z10" s="55"/>
    </row>
    <row r="11" ht="16.5" spans="2:26">
      <c r="B11" s="44" t="s">
        <v>91</v>
      </c>
      <c r="C11" s="44" t="s">
        <v>30</v>
      </c>
      <c r="D11" s="44"/>
      <c r="E11" s="44"/>
      <c r="F11" s="44"/>
      <c r="G11" s="46"/>
      <c r="H11" s="44">
        <v>80.6</v>
      </c>
      <c r="I11" s="44">
        <v>78.1</v>
      </c>
      <c r="J11" s="44">
        <v>79.35</v>
      </c>
      <c r="K11" s="53">
        <v>79.4</v>
      </c>
      <c r="M11" s="25">
        <v>8</v>
      </c>
      <c r="N11" s="26" t="s">
        <v>102</v>
      </c>
      <c r="O11" s="26">
        <v>1168438795</v>
      </c>
      <c r="P11" s="32">
        <v>86.7</v>
      </c>
      <c r="Q11" s="55"/>
      <c r="R11" s="56" t="s">
        <v>103</v>
      </c>
      <c r="S11" s="56"/>
      <c r="T11" s="56"/>
      <c r="U11" s="56"/>
      <c r="V11" s="55"/>
      <c r="W11" s="56" t="s">
        <v>104</v>
      </c>
      <c r="X11" s="56"/>
      <c r="Y11" s="56"/>
      <c r="Z11" s="56"/>
    </row>
    <row r="12" ht="16.5" spans="2:26">
      <c r="B12" s="44" t="s">
        <v>96</v>
      </c>
      <c r="C12" s="44" t="s">
        <v>97</v>
      </c>
      <c r="D12" s="44"/>
      <c r="E12" s="44"/>
      <c r="F12" s="44"/>
      <c r="G12" s="46"/>
      <c r="H12" s="44">
        <v>77</v>
      </c>
      <c r="I12" s="44">
        <v>76.3</v>
      </c>
      <c r="J12" s="44">
        <v>76.65</v>
      </c>
      <c r="K12" s="53">
        <v>76.7</v>
      </c>
      <c r="M12" s="25">
        <v>9</v>
      </c>
      <c r="N12" s="26" t="s">
        <v>82</v>
      </c>
      <c r="O12" s="26" t="s">
        <v>17</v>
      </c>
      <c r="P12" s="32">
        <v>85.7</v>
      </c>
      <c r="Q12" s="55"/>
      <c r="R12" s="25" t="s">
        <v>3</v>
      </c>
      <c r="S12" s="25" t="s">
        <v>61</v>
      </c>
      <c r="T12" s="25" t="s">
        <v>4</v>
      </c>
      <c r="U12" s="25" t="s">
        <v>70</v>
      </c>
      <c r="V12" s="55"/>
      <c r="W12" s="25" t="s">
        <v>3</v>
      </c>
      <c r="X12" s="25" t="s">
        <v>61</v>
      </c>
      <c r="Y12" s="25" t="s">
        <v>4</v>
      </c>
      <c r="Z12" s="25" t="s">
        <v>70</v>
      </c>
    </row>
    <row r="13" ht="16.5" spans="2:26">
      <c r="B13" s="44" t="s">
        <v>93</v>
      </c>
      <c r="C13" s="44" t="s">
        <v>94</v>
      </c>
      <c r="D13" s="44"/>
      <c r="E13" s="44"/>
      <c r="F13" s="44"/>
      <c r="G13" s="46"/>
      <c r="H13" s="44">
        <v>78.8</v>
      </c>
      <c r="I13" s="44">
        <v>77.3</v>
      </c>
      <c r="J13" s="44">
        <v>78.05</v>
      </c>
      <c r="K13" s="53">
        <v>78.1</v>
      </c>
      <c r="M13" s="25">
        <v>10</v>
      </c>
      <c r="N13" s="26" t="s">
        <v>105</v>
      </c>
      <c r="O13" s="26" t="s">
        <v>106</v>
      </c>
      <c r="P13" s="32">
        <v>84.8</v>
      </c>
      <c r="Q13" s="55"/>
      <c r="R13" s="25">
        <v>1</v>
      </c>
      <c r="S13" s="26" t="s">
        <v>83</v>
      </c>
      <c r="T13" s="26" t="s">
        <v>19</v>
      </c>
      <c r="U13" s="25">
        <v>89.2</v>
      </c>
      <c r="V13" s="55"/>
      <c r="W13" s="25">
        <v>1</v>
      </c>
      <c r="X13" s="26" t="s">
        <v>75</v>
      </c>
      <c r="Y13" s="26" t="s">
        <v>76</v>
      </c>
      <c r="Z13" s="25">
        <v>95.5</v>
      </c>
    </row>
    <row r="14" ht="16.5" spans="2:26">
      <c r="B14" s="44" t="s">
        <v>84</v>
      </c>
      <c r="C14" s="44" t="s">
        <v>85</v>
      </c>
      <c r="D14" s="44"/>
      <c r="E14" s="44"/>
      <c r="F14" s="44"/>
      <c r="G14" s="46"/>
      <c r="H14" s="44">
        <v>84.4</v>
      </c>
      <c r="I14" s="44">
        <v>82.1</v>
      </c>
      <c r="J14" s="44">
        <v>83.25</v>
      </c>
      <c r="K14" s="53">
        <v>83.3</v>
      </c>
      <c r="M14" s="25">
        <v>11</v>
      </c>
      <c r="N14" s="26" t="s">
        <v>84</v>
      </c>
      <c r="O14" s="26" t="s">
        <v>85</v>
      </c>
      <c r="P14" s="32">
        <v>83.3</v>
      </c>
      <c r="Q14" s="55"/>
      <c r="R14" s="25">
        <v>2</v>
      </c>
      <c r="S14" s="26" t="s">
        <v>89</v>
      </c>
      <c r="T14" s="26" t="s">
        <v>22</v>
      </c>
      <c r="U14" s="25">
        <v>88.7</v>
      </c>
      <c r="V14" s="55"/>
      <c r="W14" s="25">
        <v>2</v>
      </c>
      <c r="X14" s="26" t="s">
        <v>105</v>
      </c>
      <c r="Y14" s="26" t="s">
        <v>106</v>
      </c>
      <c r="Z14" s="25">
        <v>84.8</v>
      </c>
    </row>
    <row r="15" ht="16.5" spans="2:26">
      <c r="B15" s="44" t="s">
        <v>82</v>
      </c>
      <c r="C15" s="44" t="s">
        <v>17</v>
      </c>
      <c r="D15" s="44"/>
      <c r="E15" s="44"/>
      <c r="F15" s="44"/>
      <c r="G15" s="46"/>
      <c r="H15" s="44">
        <v>87.7</v>
      </c>
      <c r="I15" s="44">
        <v>83.7</v>
      </c>
      <c r="J15" s="44">
        <v>85.7</v>
      </c>
      <c r="K15" s="53">
        <v>85.7</v>
      </c>
      <c r="M15" s="25">
        <v>12</v>
      </c>
      <c r="N15" s="26" t="s">
        <v>80</v>
      </c>
      <c r="O15" s="26" t="s">
        <v>81</v>
      </c>
      <c r="P15" s="32">
        <v>83.2</v>
      </c>
      <c r="Q15" s="55"/>
      <c r="R15" s="25">
        <v>3</v>
      </c>
      <c r="S15" s="26" t="s">
        <v>95</v>
      </c>
      <c r="T15" s="26" t="s">
        <v>13</v>
      </c>
      <c r="U15" s="25">
        <v>88.5</v>
      </c>
      <c r="V15" s="55"/>
      <c r="W15" s="25">
        <v>3</v>
      </c>
      <c r="X15" s="26" t="s">
        <v>107</v>
      </c>
      <c r="Y15" s="26" t="s">
        <v>16</v>
      </c>
      <c r="Z15" s="25">
        <v>80.5</v>
      </c>
    </row>
    <row r="16" ht="16.5" spans="2:26">
      <c r="B16" s="44" t="s">
        <v>89</v>
      </c>
      <c r="C16" s="44" t="s">
        <v>22</v>
      </c>
      <c r="D16" s="44" t="s">
        <v>108</v>
      </c>
      <c r="E16" s="44" t="s">
        <v>76</v>
      </c>
      <c r="F16" s="44" t="s">
        <v>109</v>
      </c>
      <c r="G16" s="46"/>
      <c r="H16" s="44">
        <v>88.8</v>
      </c>
      <c r="I16" s="44">
        <v>88.5</v>
      </c>
      <c r="J16" s="44">
        <v>88.65</v>
      </c>
      <c r="K16" s="53">
        <v>88.7</v>
      </c>
      <c r="M16" s="25">
        <v>13</v>
      </c>
      <c r="N16" s="26" t="s">
        <v>110</v>
      </c>
      <c r="O16" s="26" t="s">
        <v>26</v>
      </c>
      <c r="P16" s="32">
        <v>81.7</v>
      </c>
      <c r="Q16" s="55"/>
      <c r="R16" s="25">
        <v>4</v>
      </c>
      <c r="S16" s="26" t="s">
        <v>101</v>
      </c>
      <c r="T16" s="26" t="s">
        <v>24</v>
      </c>
      <c r="U16" s="25">
        <v>87</v>
      </c>
      <c r="V16" s="55"/>
      <c r="W16" s="25">
        <v>4</v>
      </c>
      <c r="X16" s="26" t="s">
        <v>111</v>
      </c>
      <c r="Y16" s="26" t="s">
        <v>25</v>
      </c>
      <c r="Z16" s="25">
        <v>78.5</v>
      </c>
    </row>
    <row r="17" ht="16.5" spans="2:26">
      <c r="B17" s="44" t="s">
        <v>110</v>
      </c>
      <c r="C17" s="44" t="s">
        <v>26</v>
      </c>
      <c r="D17" s="44"/>
      <c r="E17" s="44"/>
      <c r="F17" s="44"/>
      <c r="G17" s="46"/>
      <c r="H17" s="44">
        <v>80.6</v>
      </c>
      <c r="I17" s="44">
        <v>82.8</v>
      </c>
      <c r="J17" s="44">
        <v>81.7</v>
      </c>
      <c r="K17" s="53">
        <v>81.7</v>
      </c>
      <c r="M17" s="25">
        <v>14</v>
      </c>
      <c r="N17" s="26" t="s">
        <v>107</v>
      </c>
      <c r="O17" s="26" t="s">
        <v>16</v>
      </c>
      <c r="P17" s="32">
        <v>80.5</v>
      </c>
      <c r="Q17" s="55"/>
      <c r="R17" s="25">
        <v>5</v>
      </c>
      <c r="S17" s="26" t="s">
        <v>102</v>
      </c>
      <c r="T17" s="26">
        <v>1168438795</v>
      </c>
      <c r="U17" s="25">
        <v>86.7</v>
      </c>
      <c r="V17" s="55"/>
      <c r="W17" s="25">
        <v>5</v>
      </c>
      <c r="X17" s="26" t="s">
        <v>112</v>
      </c>
      <c r="Y17" s="26" t="s">
        <v>27</v>
      </c>
      <c r="Z17" s="25">
        <v>56.1</v>
      </c>
    </row>
    <row r="18" ht="16.5" spans="2:26">
      <c r="B18" s="44" t="s">
        <v>101</v>
      </c>
      <c r="C18" s="44" t="s">
        <v>24</v>
      </c>
      <c r="D18" s="44"/>
      <c r="E18" s="44"/>
      <c r="F18" s="44"/>
      <c r="G18" s="46"/>
      <c r="H18" s="44">
        <v>87.1</v>
      </c>
      <c r="I18" s="44">
        <v>86.9</v>
      </c>
      <c r="J18" s="44">
        <v>87</v>
      </c>
      <c r="K18" s="53">
        <v>87</v>
      </c>
      <c r="M18" s="25">
        <v>15</v>
      </c>
      <c r="N18" s="26" t="s">
        <v>71</v>
      </c>
      <c r="O18" s="26" t="s">
        <v>28</v>
      </c>
      <c r="P18" s="32">
        <v>80</v>
      </c>
      <c r="Q18" s="55"/>
      <c r="R18" s="25">
        <v>6</v>
      </c>
      <c r="S18" s="26" t="s">
        <v>110</v>
      </c>
      <c r="T18" s="26" t="s">
        <v>26</v>
      </c>
      <c r="U18" s="25">
        <v>81.7</v>
      </c>
      <c r="V18" s="55"/>
      <c r="W18" s="25">
        <v>6</v>
      </c>
      <c r="X18" s="26" t="s">
        <v>113</v>
      </c>
      <c r="Y18" s="26" t="s">
        <v>114</v>
      </c>
      <c r="Z18" s="25">
        <v>0</v>
      </c>
    </row>
    <row r="19" ht="16.5" spans="2:26">
      <c r="B19" s="44" t="s">
        <v>102</v>
      </c>
      <c r="C19" s="44">
        <v>1168438795</v>
      </c>
      <c r="D19" s="44"/>
      <c r="E19" s="44"/>
      <c r="F19" s="44"/>
      <c r="G19" s="46"/>
      <c r="H19" s="44">
        <v>86.5</v>
      </c>
      <c r="I19" s="44">
        <v>86.8</v>
      </c>
      <c r="J19" s="44">
        <v>86.65</v>
      </c>
      <c r="K19" s="53">
        <v>86.7</v>
      </c>
      <c r="M19" s="25">
        <v>16</v>
      </c>
      <c r="N19" s="26" t="s">
        <v>91</v>
      </c>
      <c r="O19" s="26" t="s">
        <v>30</v>
      </c>
      <c r="P19" s="32">
        <v>79.4</v>
      </c>
      <c r="Q19" s="55"/>
      <c r="R19" s="55"/>
      <c r="S19" s="55"/>
      <c r="T19" s="55"/>
      <c r="U19" s="55"/>
      <c r="V19" s="55"/>
      <c r="W19" s="55"/>
      <c r="X19" s="55"/>
      <c r="Y19" s="55"/>
      <c r="Z19" s="55"/>
    </row>
    <row r="20" ht="16.5" spans="2:26">
      <c r="B20" s="44" t="s">
        <v>83</v>
      </c>
      <c r="C20" s="44" t="s">
        <v>19</v>
      </c>
      <c r="D20" s="44"/>
      <c r="E20" s="44"/>
      <c r="F20" s="44"/>
      <c r="G20" s="46"/>
      <c r="H20" s="44">
        <v>88.6</v>
      </c>
      <c r="I20" s="44">
        <v>89.8</v>
      </c>
      <c r="J20" s="44">
        <v>89.2</v>
      </c>
      <c r="K20" s="53">
        <v>89.2</v>
      </c>
      <c r="M20" s="25">
        <v>17</v>
      </c>
      <c r="N20" s="26" t="s">
        <v>111</v>
      </c>
      <c r="O20" s="26" t="s">
        <v>25</v>
      </c>
      <c r="P20" s="32">
        <v>78.5</v>
      </c>
      <c r="Q20" s="55"/>
      <c r="R20" s="55"/>
      <c r="S20" s="55"/>
      <c r="T20" s="55"/>
      <c r="U20" s="55"/>
      <c r="V20" s="55"/>
      <c r="W20" s="55"/>
      <c r="X20" s="55"/>
      <c r="Y20" s="55"/>
      <c r="Z20" s="55"/>
    </row>
    <row r="21" ht="16.5" spans="2:26">
      <c r="B21" s="44" t="s">
        <v>95</v>
      </c>
      <c r="C21" s="44" t="s">
        <v>13</v>
      </c>
      <c r="D21" s="44"/>
      <c r="E21" s="44"/>
      <c r="F21" s="44"/>
      <c r="G21" s="47"/>
      <c r="H21" s="44">
        <v>89</v>
      </c>
      <c r="I21" s="44">
        <v>88</v>
      </c>
      <c r="J21" s="44">
        <v>88.5</v>
      </c>
      <c r="K21" s="53">
        <v>88.5</v>
      </c>
      <c r="M21" s="25">
        <v>18</v>
      </c>
      <c r="N21" s="26" t="s">
        <v>93</v>
      </c>
      <c r="O21" s="26" t="s">
        <v>94</v>
      </c>
      <c r="P21" s="32">
        <v>78.1</v>
      </c>
      <c r="Q21" s="55"/>
      <c r="R21" s="55"/>
      <c r="S21" s="55"/>
      <c r="T21" s="55"/>
      <c r="U21" s="55"/>
      <c r="V21" s="55"/>
      <c r="W21" s="55"/>
      <c r="X21" s="55"/>
      <c r="Y21" s="55"/>
      <c r="Z21" s="55"/>
    </row>
    <row r="22" ht="16.5" spans="2:26">
      <c r="B22" s="44" t="s">
        <v>75</v>
      </c>
      <c r="C22" s="44" t="s">
        <v>76</v>
      </c>
      <c r="D22" s="44" t="s">
        <v>115</v>
      </c>
      <c r="E22" s="44">
        <v>1168438795</v>
      </c>
      <c r="F22" s="44">
        <v>123568024</v>
      </c>
      <c r="G22" s="48" t="s">
        <v>85</v>
      </c>
      <c r="H22" s="44">
        <v>95.1</v>
      </c>
      <c r="I22" s="44">
        <v>95.9</v>
      </c>
      <c r="J22" s="44">
        <v>95.5</v>
      </c>
      <c r="K22" s="53">
        <v>95.5</v>
      </c>
      <c r="M22" s="25">
        <v>19</v>
      </c>
      <c r="N22" s="26" t="s">
        <v>96</v>
      </c>
      <c r="O22" s="26" t="s">
        <v>97</v>
      </c>
      <c r="P22" s="32">
        <v>76.7</v>
      </c>
      <c r="Q22" s="55"/>
      <c r="R22" s="55"/>
      <c r="S22" s="55"/>
      <c r="T22" s="55"/>
      <c r="U22" s="55"/>
      <c r="V22" s="55"/>
      <c r="W22" s="55"/>
      <c r="X22" s="55"/>
      <c r="Y22" s="55"/>
      <c r="Z22" s="55"/>
    </row>
    <row r="23" ht="16.5" spans="2:26">
      <c r="B23" s="44" t="s">
        <v>107</v>
      </c>
      <c r="C23" s="44" t="s">
        <v>16</v>
      </c>
      <c r="D23" s="44"/>
      <c r="E23" s="44"/>
      <c r="F23" s="44"/>
      <c r="G23" s="49"/>
      <c r="H23" s="44">
        <v>82</v>
      </c>
      <c r="I23" s="44">
        <v>79</v>
      </c>
      <c r="J23" s="44">
        <v>80.5</v>
      </c>
      <c r="K23" s="53">
        <v>80.5</v>
      </c>
      <c r="M23" s="25">
        <v>20</v>
      </c>
      <c r="N23" s="26" t="s">
        <v>90</v>
      </c>
      <c r="O23" s="26" t="s">
        <v>29</v>
      </c>
      <c r="P23" s="32">
        <v>76.1</v>
      </c>
      <c r="Q23" s="55"/>
      <c r="R23" s="55"/>
      <c r="S23" s="55"/>
      <c r="T23" s="55"/>
      <c r="U23" s="55"/>
      <c r="V23" s="55"/>
      <c r="W23" s="55"/>
      <c r="X23" s="55"/>
      <c r="Y23" s="55"/>
      <c r="Z23" s="55"/>
    </row>
    <row r="24" ht="16.5" spans="2:26">
      <c r="B24" s="44" t="s">
        <v>113</v>
      </c>
      <c r="C24" s="44" t="s">
        <v>114</v>
      </c>
      <c r="D24" s="44"/>
      <c r="E24" s="44"/>
      <c r="F24" s="44"/>
      <c r="G24" s="49"/>
      <c r="H24" s="44" t="s">
        <v>88</v>
      </c>
      <c r="I24" s="44" t="s">
        <v>88</v>
      </c>
      <c r="J24" s="44" t="s">
        <v>74</v>
      </c>
      <c r="K24" s="53">
        <v>0</v>
      </c>
      <c r="M24" s="25">
        <v>21</v>
      </c>
      <c r="N24" s="26" t="s">
        <v>92</v>
      </c>
      <c r="O24" s="26" t="s">
        <v>20</v>
      </c>
      <c r="P24" s="32">
        <v>75.4</v>
      </c>
      <c r="Q24" s="55"/>
      <c r="R24" s="55"/>
      <c r="S24" s="55"/>
      <c r="T24" s="55"/>
      <c r="U24" s="55"/>
      <c r="V24" s="55"/>
      <c r="W24" s="55"/>
      <c r="X24" s="55"/>
      <c r="Y24" s="55"/>
      <c r="Z24" s="55"/>
    </row>
    <row r="25" ht="16.5" spans="2:26">
      <c r="B25" s="44" t="s">
        <v>111</v>
      </c>
      <c r="C25" s="44" t="s">
        <v>25</v>
      </c>
      <c r="D25" s="44"/>
      <c r="E25" s="44"/>
      <c r="F25" s="44"/>
      <c r="G25" s="49"/>
      <c r="H25" s="44">
        <v>77</v>
      </c>
      <c r="I25" s="44">
        <v>80</v>
      </c>
      <c r="J25" s="44">
        <v>78.5</v>
      </c>
      <c r="K25" s="53">
        <v>78.5</v>
      </c>
      <c r="M25" s="25">
        <v>22</v>
      </c>
      <c r="N25" s="26" t="s">
        <v>112</v>
      </c>
      <c r="O25" s="26" t="s">
        <v>27</v>
      </c>
      <c r="P25" s="32">
        <v>56.1</v>
      </c>
      <c r="Q25" s="55"/>
      <c r="R25" s="55"/>
      <c r="S25" s="55"/>
      <c r="T25" s="55"/>
      <c r="U25" s="55"/>
      <c r="V25" s="55"/>
      <c r="W25" s="55"/>
      <c r="X25" s="55"/>
      <c r="Y25" s="55"/>
      <c r="Z25" s="55"/>
    </row>
    <row r="26" ht="16.5" spans="2:26">
      <c r="B26" s="44" t="s">
        <v>105</v>
      </c>
      <c r="C26" s="44" t="s">
        <v>106</v>
      </c>
      <c r="D26" s="44"/>
      <c r="E26" s="44"/>
      <c r="F26" s="44"/>
      <c r="G26" s="49"/>
      <c r="H26" s="44">
        <v>83.5</v>
      </c>
      <c r="I26" s="54">
        <v>86</v>
      </c>
      <c r="J26" s="44">
        <v>84.75</v>
      </c>
      <c r="K26" s="53">
        <v>84.8</v>
      </c>
      <c r="M26" s="25">
        <v>23</v>
      </c>
      <c r="N26" s="26" t="s">
        <v>86</v>
      </c>
      <c r="O26" s="26" t="s">
        <v>87</v>
      </c>
      <c r="P26" s="32">
        <v>0</v>
      </c>
      <c r="Q26" s="55"/>
      <c r="R26" s="55"/>
      <c r="S26" s="55"/>
      <c r="T26" s="55"/>
      <c r="U26" s="55"/>
      <c r="V26" s="55"/>
      <c r="W26" s="55"/>
      <c r="X26" s="55"/>
      <c r="Y26" s="55"/>
      <c r="Z26" s="55"/>
    </row>
    <row r="27" ht="16.5" spans="2:26">
      <c r="B27" s="44" t="s">
        <v>112</v>
      </c>
      <c r="C27" s="44" t="s">
        <v>27</v>
      </c>
      <c r="D27" s="44"/>
      <c r="E27" s="44"/>
      <c r="F27" s="44"/>
      <c r="G27" s="50"/>
      <c r="H27" s="44">
        <v>55.7</v>
      </c>
      <c r="I27" s="44">
        <v>56.5</v>
      </c>
      <c r="J27" s="44">
        <v>56.1</v>
      </c>
      <c r="K27" s="53">
        <v>56.1</v>
      </c>
      <c r="M27" s="25">
        <v>23</v>
      </c>
      <c r="N27" s="26" t="s">
        <v>113</v>
      </c>
      <c r="O27" s="26" t="s">
        <v>114</v>
      </c>
      <c r="P27" s="32">
        <v>0</v>
      </c>
      <c r="Q27" s="55"/>
      <c r="R27" s="55"/>
      <c r="S27" s="55"/>
      <c r="T27" s="55"/>
      <c r="U27" s="55"/>
      <c r="V27" s="55"/>
      <c r="W27" s="55"/>
      <c r="X27" s="55"/>
      <c r="Y27" s="55"/>
      <c r="Z27" s="55"/>
    </row>
    <row r="28" ht="14.25" spans="2:11">
      <c r="B28" s="51"/>
      <c r="C28" s="51"/>
      <c r="D28" s="51"/>
      <c r="E28" s="52"/>
      <c r="F28" s="52"/>
      <c r="G28" s="52"/>
      <c r="H28" s="52"/>
      <c r="I28" s="52"/>
      <c r="J28" s="52"/>
      <c r="K28" s="52"/>
    </row>
  </sheetData>
  <mergeCells count="20">
    <mergeCell ref="B2:K2"/>
    <mergeCell ref="M2:P2"/>
    <mergeCell ref="R2:U2"/>
    <mergeCell ref="W2:Z2"/>
    <mergeCell ref="R11:U11"/>
    <mergeCell ref="W11:Z11"/>
    <mergeCell ref="D4:D9"/>
    <mergeCell ref="D10:D15"/>
    <mergeCell ref="D16:D21"/>
    <mergeCell ref="D22:D27"/>
    <mergeCell ref="E4:E9"/>
    <mergeCell ref="E10:E15"/>
    <mergeCell ref="E16:E21"/>
    <mergeCell ref="E22:E27"/>
    <mergeCell ref="F4:F9"/>
    <mergeCell ref="F10:F15"/>
    <mergeCell ref="F16:F21"/>
    <mergeCell ref="F22:F27"/>
    <mergeCell ref="G4:G21"/>
    <mergeCell ref="G22:G27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O11"/>
  <sheetViews>
    <sheetView workbookViewId="0">
      <selection activeCell="E48" sqref="E48"/>
    </sheetView>
  </sheetViews>
  <sheetFormatPr defaultColWidth="9" defaultRowHeight="13.5"/>
  <cols>
    <col min="4" max="6" width="13.625" customWidth="1"/>
    <col min="12" max="12" width="13.625" style="14" customWidth="1"/>
    <col min="15" max="15" width="13.625" customWidth="1"/>
  </cols>
  <sheetData>
    <row r="2" ht="16.5" spans="2:15">
      <c r="B2" s="38" t="s">
        <v>116</v>
      </c>
      <c r="C2" s="38"/>
      <c r="D2" s="38"/>
      <c r="E2" s="38"/>
      <c r="F2" s="38"/>
      <c r="G2" s="38"/>
      <c r="H2" s="38"/>
      <c r="I2" s="38"/>
      <c r="K2" s="40" t="s">
        <v>117</v>
      </c>
      <c r="L2" s="41"/>
      <c r="M2" s="41"/>
      <c r="N2" s="41"/>
      <c r="O2" s="42"/>
    </row>
    <row r="3" ht="16.5" spans="2:15">
      <c r="B3" s="39" t="s">
        <v>118</v>
      </c>
      <c r="C3" s="39" t="s">
        <v>61</v>
      </c>
      <c r="D3" s="39" t="s">
        <v>119</v>
      </c>
      <c r="E3" s="39" t="s">
        <v>64</v>
      </c>
      <c r="F3" s="39" t="s">
        <v>65</v>
      </c>
      <c r="G3" s="39" t="s">
        <v>67</v>
      </c>
      <c r="H3" s="39" t="s">
        <v>68</v>
      </c>
      <c r="I3" s="39" t="s">
        <v>70</v>
      </c>
      <c r="K3" s="39" t="s">
        <v>120</v>
      </c>
      <c r="L3" s="39" t="s">
        <v>119</v>
      </c>
      <c r="M3" s="39" t="s">
        <v>61</v>
      </c>
      <c r="N3" s="39" t="s">
        <v>121</v>
      </c>
      <c r="O3" s="39" t="s">
        <v>70</v>
      </c>
    </row>
    <row r="4" ht="16.5" customHeight="1" spans="2:15">
      <c r="B4" s="39" t="s">
        <v>122</v>
      </c>
      <c r="C4" s="39">
        <v>1</v>
      </c>
      <c r="D4" s="39" t="s">
        <v>20</v>
      </c>
      <c r="E4" s="39">
        <v>123568024</v>
      </c>
      <c r="F4" s="39" t="s">
        <v>76</v>
      </c>
      <c r="G4" s="39">
        <v>84</v>
      </c>
      <c r="H4" s="39">
        <v>83.2</v>
      </c>
      <c r="I4" s="43">
        <v>83.6</v>
      </c>
      <c r="K4" s="39">
        <v>1</v>
      </c>
      <c r="L4" s="39">
        <v>1168438795</v>
      </c>
      <c r="M4" s="39">
        <v>7</v>
      </c>
      <c r="N4" s="39" t="s">
        <v>123</v>
      </c>
      <c r="O4" s="43">
        <v>93</v>
      </c>
    </row>
    <row r="5" ht="16.5" spans="2:15">
      <c r="B5" s="39"/>
      <c r="C5" s="39">
        <v>2</v>
      </c>
      <c r="D5" s="39" t="s">
        <v>87</v>
      </c>
      <c r="E5" s="39"/>
      <c r="F5" s="39"/>
      <c r="G5" s="39" t="s">
        <v>88</v>
      </c>
      <c r="H5" s="39"/>
      <c r="I5" s="43">
        <v>0</v>
      </c>
      <c r="K5" s="39">
        <v>2</v>
      </c>
      <c r="L5" s="39" t="s">
        <v>26</v>
      </c>
      <c r="M5" s="39">
        <v>6</v>
      </c>
      <c r="N5" s="39" t="s">
        <v>123</v>
      </c>
      <c r="O5" s="43">
        <v>86.2</v>
      </c>
    </row>
    <row r="6" ht="16.5" spans="2:15">
      <c r="B6" s="39"/>
      <c r="C6" s="39">
        <v>3</v>
      </c>
      <c r="D6" s="39" t="s">
        <v>21</v>
      </c>
      <c r="E6" s="39"/>
      <c r="F6" s="39"/>
      <c r="G6" s="39">
        <v>79</v>
      </c>
      <c r="H6" s="39">
        <v>83</v>
      </c>
      <c r="I6" s="43">
        <v>81</v>
      </c>
      <c r="K6" s="39">
        <v>3</v>
      </c>
      <c r="L6" s="39" t="s">
        <v>20</v>
      </c>
      <c r="M6" s="39">
        <v>1</v>
      </c>
      <c r="N6" s="39" t="s">
        <v>123</v>
      </c>
      <c r="O6" s="43">
        <v>83.6</v>
      </c>
    </row>
    <row r="7" ht="16.5" customHeight="1" spans="2:15">
      <c r="B7" s="39"/>
      <c r="C7" s="39">
        <v>4</v>
      </c>
      <c r="D7" s="39" t="s">
        <v>124</v>
      </c>
      <c r="E7" s="39"/>
      <c r="F7" s="39"/>
      <c r="G7" s="39" t="s">
        <v>88</v>
      </c>
      <c r="H7" s="39"/>
      <c r="I7" s="43">
        <v>0</v>
      </c>
      <c r="K7" s="39">
        <v>4</v>
      </c>
      <c r="L7" s="39" t="s">
        <v>21</v>
      </c>
      <c r="M7" s="39">
        <v>3</v>
      </c>
      <c r="N7" s="39" t="s">
        <v>123</v>
      </c>
      <c r="O7" s="43">
        <v>81</v>
      </c>
    </row>
    <row r="8" ht="16.5" customHeight="1" spans="2:15">
      <c r="B8" s="39" t="s">
        <v>125</v>
      </c>
      <c r="C8" s="39">
        <v>5</v>
      </c>
      <c r="D8" s="39" t="s">
        <v>27</v>
      </c>
      <c r="E8" s="39" t="s">
        <v>22</v>
      </c>
      <c r="F8" s="39" t="s">
        <v>99</v>
      </c>
      <c r="G8" s="39">
        <v>61.6</v>
      </c>
      <c r="H8" s="39">
        <v>59.5</v>
      </c>
      <c r="I8" s="43">
        <v>60.6</v>
      </c>
      <c r="K8" s="39">
        <v>5</v>
      </c>
      <c r="L8" s="39" t="s">
        <v>27</v>
      </c>
      <c r="M8" s="39">
        <v>5</v>
      </c>
      <c r="N8" s="39" t="s">
        <v>123</v>
      </c>
      <c r="O8" s="43">
        <v>60.6</v>
      </c>
    </row>
    <row r="9" ht="16.5" spans="2:15">
      <c r="B9" s="39"/>
      <c r="C9" s="39">
        <v>6</v>
      </c>
      <c r="D9" s="39" t="s">
        <v>26</v>
      </c>
      <c r="E9" s="39"/>
      <c r="F9" s="39"/>
      <c r="G9" s="39">
        <v>84.4</v>
      </c>
      <c r="H9" s="39">
        <v>88</v>
      </c>
      <c r="I9" s="43">
        <v>86.2</v>
      </c>
      <c r="K9" s="39">
        <v>6</v>
      </c>
      <c r="L9" s="39" t="s">
        <v>126</v>
      </c>
      <c r="M9" s="39">
        <v>8</v>
      </c>
      <c r="N9" s="39" t="s">
        <v>127</v>
      </c>
      <c r="O9" s="43">
        <v>51.4</v>
      </c>
    </row>
    <row r="10" ht="16.5" spans="2:15">
      <c r="B10" s="39"/>
      <c r="C10" s="39">
        <v>7</v>
      </c>
      <c r="D10" s="39">
        <v>1168438795</v>
      </c>
      <c r="E10" s="39"/>
      <c r="F10" s="39"/>
      <c r="G10" s="39">
        <v>94.7</v>
      </c>
      <c r="H10" s="39">
        <v>91.3</v>
      </c>
      <c r="I10" s="43">
        <v>93</v>
      </c>
      <c r="K10" s="39">
        <v>7</v>
      </c>
      <c r="L10" s="39" t="s">
        <v>87</v>
      </c>
      <c r="M10" s="39">
        <v>2</v>
      </c>
      <c r="N10" s="39" t="s">
        <v>127</v>
      </c>
      <c r="O10" s="43">
        <v>0</v>
      </c>
    </row>
    <row r="11" ht="16.5" customHeight="1" spans="2:15">
      <c r="B11" s="39"/>
      <c r="C11" s="39">
        <v>8</v>
      </c>
      <c r="D11" s="39" t="s">
        <v>126</v>
      </c>
      <c r="E11" s="39"/>
      <c r="F11" s="39"/>
      <c r="G11" s="39">
        <v>56.8</v>
      </c>
      <c r="H11" s="39">
        <v>46</v>
      </c>
      <c r="I11" s="43">
        <v>51.4</v>
      </c>
      <c r="K11" s="39">
        <v>7</v>
      </c>
      <c r="L11" s="39" t="s">
        <v>124</v>
      </c>
      <c r="M11" s="39">
        <v>4</v>
      </c>
      <c r="N11" s="39" t="s">
        <v>127</v>
      </c>
      <c r="O11" s="43">
        <v>0</v>
      </c>
    </row>
  </sheetData>
  <mergeCells count="10">
    <mergeCell ref="B2:I2"/>
    <mergeCell ref="K2:O2"/>
    <mergeCell ref="G5:H5"/>
    <mergeCell ref="G7:H7"/>
    <mergeCell ref="B4:B7"/>
    <mergeCell ref="B8:B11"/>
    <mergeCell ref="E4:E7"/>
    <mergeCell ref="E8:E11"/>
    <mergeCell ref="F4:F7"/>
    <mergeCell ref="F8:F11"/>
  </mergeCells>
  <pageMargins left="0.7" right="0.7" top="0.75" bottom="0.75" header="0.3" footer="0.3"/>
  <pageSetup paperSize="9" orientation="portrait" horizontalDpi="3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E39"/>
  <sheetViews>
    <sheetView workbookViewId="0">
      <selection activeCell="Z15" sqref="Z15"/>
    </sheetView>
  </sheetViews>
  <sheetFormatPr defaultColWidth="9" defaultRowHeight="13.5"/>
  <cols>
    <col min="2" max="2" width="4.375" customWidth="1"/>
    <col min="3" max="3" width="5.875" customWidth="1"/>
    <col min="4" max="4" width="12.375" customWidth="1"/>
    <col min="5" max="6" width="17.375" customWidth="1"/>
    <col min="7" max="8" width="8.25" customWidth="1"/>
    <col min="9" max="9" width="5.875" customWidth="1"/>
    <col min="10" max="11" width="8.25" customWidth="1"/>
    <col min="12" max="12" width="8.25" style="14" customWidth="1"/>
    <col min="13" max="13" width="5.875" customWidth="1"/>
    <col min="14" max="16" width="8.25" customWidth="1"/>
    <col min="17" max="17" width="5.875" customWidth="1"/>
    <col min="18" max="20" width="8.25" customWidth="1"/>
    <col min="21" max="21" width="5.875" customWidth="1"/>
    <col min="22" max="22" width="8.25" customWidth="1"/>
    <col min="23" max="25" width="8.625" customWidth="1"/>
    <col min="26" max="26" width="5.875" customWidth="1"/>
    <col min="30" max="30" width="16.125" customWidth="1"/>
  </cols>
  <sheetData>
    <row r="2" ht="14.25" spans="2:31">
      <c r="B2" s="15" t="s">
        <v>128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B2" s="15" t="s">
        <v>129</v>
      </c>
      <c r="AC2" s="15"/>
      <c r="AD2" s="15"/>
      <c r="AE2" s="15"/>
    </row>
    <row r="3" ht="16.5" customHeight="1" spans="2:31">
      <c r="B3" s="16" t="s">
        <v>118</v>
      </c>
      <c r="C3" s="16" t="s">
        <v>61</v>
      </c>
      <c r="D3" s="16" t="s">
        <v>119</v>
      </c>
      <c r="E3" s="16" t="s">
        <v>64</v>
      </c>
      <c r="F3" s="16" t="s">
        <v>65</v>
      </c>
      <c r="G3" s="16" t="s">
        <v>130</v>
      </c>
      <c r="H3" s="16"/>
      <c r="I3" s="16"/>
      <c r="J3" s="16"/>
      <c r="K3" s="16" t="s">
        <v>131</v>
      </c>
      <c r="L3" s="16"/>
      <c r="M3" s="16"/>
      <c r="N3" s="16"/>
      <c r="O3" s="16" t="s">
        <v>132</v>
      </c>
      <c r="P3" s="16"/>
      <c r="Q3" s="16"/>
      <c r="R3" s="16"/>
      <c r="S3" s="16" t="s">
        <v>133</v>
      </c>
      <c r="T3" s="16"/>
      <c r="U3" s="16"/>
      <c r="V3" s="16"/>
      <c r="W3" s="17" t="s">
        <v>134</v>
      </c>
      <c r="X3" s="17" t="s">
        <v>135</v>
      </c>
      <c r="Y3" s="17" t="s">
        <v>136</v>
      </c>
      <c r="Z3" s="16" t="s">
        <v>137</v>
      </c>
      <c r="AB3" s="35" t="s">
        <v>3</v>
      </c>
      <c r="AC3" s="35" t="s">
        <v>61</v>
      </c>
      <c r="AD3" s="35" t="s">
        <v>4</v>
      </c>
      <c r="AE3" s="35" t="s">
        <v>70</v>
      </c>
    </row>
    <row r="4" ht="16.5" customHeight="1" spans="2:31">
      <c r="B4" s="16"/>
      <c r="C4" s="16"/>
      <c r="D4" s="16"/>
      <c r="E4" s="16"/>
      <c r="F4" s="16"/>
      <c r="G4" s="17" t="s">
        <v>138</v>
      </c>
      <c r="H4" s="17" t="s">
        <v>139</v>
      </c>
      <c r="I4" s="17" t="s">
        <v>69</v>
      </c>
      <c r="J4" s="17" t="s">
        <v>70</v>
      </c>
      <c r="K4" s="17" t="s">
        <v>138</v>
      </c>
      <c r="L4" s="17" t="s">
        <v>139</v>
      </c>
      <c r="M4" s="17" t="s">
        <v>69</v>
      </c>
      <c r="N4" s="17" t="s">
        <v>70</v>
      </c>
      <c r="O4" s="17" t="s">
        <v>138</v>
      </c>
      <c r="P4" s="17" t="s">
        <v>139</v>
      </c>
      <c r="Q4" s="17" t="s">
        <v>69</v>
      </c>
      <c r="R4" s="17" t="s">
        <v>70</v>
      </c>
      <c r="S4" s="17" t="s">
        <v>138</v>
      </c>
      <c r="T4" s="17" t="s">
        <v>139</v>
      </c>
      <c r="U4" s="17" t="s">
        <v>69</v>
      </c>
      <c r="V4" s="17" t="s">
        <v>70</v>
      </c>
      <c r="W4" s="21"/>
      <c r="X4" s="21"/>
      <c r="Y4" s="21"/>
      <c r="Z4" s="16"/>
      <c r="AB4" s="36"/>
      <c r="AC4" s="36"/>
      <c r="AD4" s="36"/>
      <c r="AE4" s="36"/>
    </row>
    <row r="5" ht="16.5" spans="2:31">
      <c r="B5" s="17" t="s">
        <v>140</v>
      </c>
      <c r="C5" s="16" t="s">
        <v>141</v>
      </c>
      <c r="D5" s="18" t="s">
        <v>142</v>
      </c>
      <c r="E5" s="17" t="s">
        <v>143</v>
      </c>
      <c r="F5" s="17" t="s">
        <v>100</v>
      </c>
      <c r="G5" s="19">
        <v>92</v>
      </c>
      <c r="H5" s="19">
        <v>94.1</v>
      </c>
      <c r="I5" s="19">
        <f>(G5+H5)/2</f>
        <v>93.05</v>
      </c>
      <c r="J5" s="27">
        <f>ROUND(I5,1)</f>
        <v>93.1</v>
      </c>
      <c r="K5" s="16">
        <v>71.3</v>
      </c>
      <c r="L5" s="16">
        <v>72.6</v>
      </c>
      <c r="M5" s="19">
        <f>(K5+L5)/2</f>
        <v>71.95</v>
      </c>
      <c r="N5" s="27">
        <f>ROUND(M5,1)</f>
        <v>72</v>
      </c>
      <c r="O5" s="19">
        <v>86.2</v>
      </c>
      <c r="P5" s="19">
        <v>84.4</v>
      </c>
      <c r="Q5" s="19">
        <f>(O5+P5)/2</f>
        <v>85.3</v>
      </c>
      <c r="R5" s="33">
        <f>ROUND(Q5,1)</f>
        <v>85.3</v>
      </c>
      <c r="S5" s="19">
        <v>87.2</v>
      </c>
      <c r="T5" s="19">
        <v>91.9</v>
      </c>
      <c r="U5" s="19">
        <f>(S5+T5)/2</f>
        <v>89.55</v>
      </c>
      <c r="V5" s="33">
        <f>ROUND(U5,1)</f>
        <v>89.6</v>
      </c>
      <c r="W5" s="34">
        <v>0</v>
      </c>
      <c r="X5" s="34">
        <v>0</v>
      </c>
      <c r="Y5" s="34">
        <v>0</v>
      </c>
      <c r="Z5" s="37">
        <f>IF(J5+N5+V5+R5-W5-X5-Y5-MIN(J5,N5,V5,R5)&lt;0,0,J5+N5+V5+R5-W5-X5-Y5-MIN(J5,N5,V5,R5))</f>
        <v>268</v>
      </c>
      <c r="AB5" s="25">
        <v>1</v>
      </c>
      <c r="AC5" s="26" t="s">
        <v>144</v>
      </c>
      <c r="AD5" s="26" t="s">
        <v>13</v>
      </c>
      <c r="AE5" s="32">
        <v>283.5</v>
      </c>
    </row>
    <row r="6" ht="16.5" spans="2:31">
      <c r="B6" s="20"/>
      <c r="C6" s="16" t="s">
        <v>145</v>
      </c>
      <c r="D6" s="18" t="s">
        <v>20</v>
      </c>
      <c r="E6" s="20"/>
      <c r="F6" s="20"/>
      <c r="G6" s="19">
        <v>85.5</v>
      </c>
      <c r="H6" s="19">
        <v>80.7</v>
      </c>
      <c r="I6" s="19">
        <f>(G6+H6)/2</f>
        <v>83.1</v>
      </c>
      <c r="J6" s="27">
        <f t="shared" ref="J6:J20" si="0">ROUND(I6,1)</f>
        <v>83.1</v>
      </c>
      <c r="K6" s="16">
        <v>89.1</v>
      </c>
      <c r="L6" s="16">
        <v>84.9</v>
      </c>
      <c r="M6" s="19">
        <f t="shared" ref="M6:M20" si="1">(K6+L6)/2</f>
        <v>87</v>
      </c>
      <c r="N6" s="27">
        <f t="shared" ref="N6:N20" si="2">ROUND(M6,1)</f>
        <v>87</v>
      </c>
      <c r="O6" s="15">
        <v>81.9</v>
      </c>
      <c r="P6" s="15">
        <v>77.6</v>
      </c>
      <c r="Q6" s="19">
        <f t="shared" ref="Q6:Q20" si="3">(O6+P6)/2</f>
        <v>79.75</v>
      </c>
      <c r="R6" s="33">
        <f t="shared" ref="R6:R20" si="4">ROUND(Q6,1)</f>
        <v>79.8</v>
      </c>
      <c r="S6" s="15">
        <v>73.1</v>
      </c>
      <c r="T6" s="15">
        <v>75</v>
      </c>
      <c r="U6" s="15">
        <f t="shared" ref="U6:U20" si="5">(S6+T6)/2</f>
        <v>74.05</v>
      </c>
      <c r="V6" s="33">
        <f t="shared" ref="V6:V20" si="6">ROUND(U6,1)</f>
        <v>74.1</v>
      </c>
      <c r="W6" s="34">
        <v>0</v>
      </c>
      <c r="X6" s="34">
        <v>0</v>
      </c>
      <c r="Y6" s="34">
        <v>0</v>
      </c>
      <c r="Z6" s="37">
        <f t="shared" ref="Z6:Z20" si="7">IF(J6+N6+V6+R6-W6-X6-Y6-MIN(J6,N6,V6,R6)&lt;0,0,J6+N6+V6+R6-W6-X6-Y6-MIN(J6,N6,V6,R6))</f>
        <v>249.9</v>
      </c>
      <c r="AB6" s="25">
        <v>2</v>
      </c>
      <c r="AC6" s="26" t="s">
        <v>146</v>
      </c>
      <c r="AD6" s="26">
        <v>1168438795</v>
      </c>
      <c r="AE6" s="32">
        <v>278.5</v>
      </c>
    </row>
    <row r="7" ht="16.5" spans="2:31">
      <c r="B7" s="20"/>
      <c r="C7" s="16" t="s">
        <v>147</v>
      </c>
      <c r="D7" s="18" t="s">
        <v>27</v>
      </c>
      <c r="E7" s="20"/>
      <c r="F7" s="20"/>
      <c r="G7" s="19">
        <v>80</v>
      </c>
      <c r="H7" s="19">
        <v>75.1</v>
      </c>
      <c r="I7" s="19">
        <f>(G7+H7)/2</f>
        <v>77.55</v>
      </c>
      <c r="J7" s="27">
        <f t="shared" si="0"/>
        <v>77.6</v>
      </c>
      <c r="K7" s="16">
        <v>70.3</v>
      </c>
      <c r="L7" s="16">
        <v>78.6</v>
      </c>
      <c r="M7" s="19">
        <f t="shared" si="1"/>
        <v>74.45</v>
      </c>
      <c r="N7" s="27">
        <f t="shared" si="2"/>
        <v>74.5</v>
      </c>
      <c r="O7" s="15">
        <v>44.2</v>
      </c>
      <c r="P7" s="15">
        <v>35.5</v>
      </c>
      <c r="Q7" s="19">
        <f t="shared" si="3"/>
        <v>39.85</v>
      </c>
      <c r="R7" s="33">
        <f t="shared" si="4"/>
        <v>39.9</v>
      </c>
      <c r="S7" s="15">
        <v>61.7</v>
      </c>
      <c r="T7" s="15">
        <v>68.9</v>
      </c>
      <c r="U7" s="15">
        <f t="shared" si="5"/>
        <v>65.3</v>
      </c>
      <c r="V7" s="33">
        <f t="shared" si="6"/>
        <v>65.3</v>
      </c>
      <c r="W7" s="34">
        <v>0</v>
      </c>
      <c r="X7" s="34">
        <v>0</v>
      </c>
      <c r="Y7" s="34">
        <v>0</v>
      </c>
      <c r="Z7" s="37">
        <f t="shared" si="7"/>
        <v>217.4</v>
      </c>
      <c r="AB7" s="25">
        <v>3</v>
      </c>
      <c r="AC7" s="26" t="s">
        <v>148</v>
      </c>
      <c r="AD7" s="26" t="s">
        <v>22</v>
      </c>
      <c r="AE7" s="32">
        <v>276.4</v>
      </c>
    </row>
    <row r="8" ht="16.5" spans="2:31">
      <c r="B8" s="21"/>
      <c r="C8" s="16" t="s">
        <v>149</v>
      </c>
      <c r="D8" s="18" t="s">
        <v>29</v>
      </c>
      <c r="E8" s="21"/>
      <c r="F8" s="21"/>
      <c r="G8" s="19">
        <v>0</v>
      </c>
      <c r="H8" s="19">
        <v>0</v>
      </c>
      <c r="I8" s="19">
        <f>(G8+H8)/2</f>
        <v>0</v>
      </c>
      <c r="J8" s="27">
        <f t="shared" si="0"/>
        <v>0</v>
      </c>
      <c r="K8" s="16">
        <v>51.3</v>
      </c>
      <c r="L8" s="16">
        <v>54.5</v>
      </c>
      <c r="M8" s="19">
        <f t="shared" si="1"/>
        <v>52.9</v>
      </c>
      <c r="N8" s="27">
        <f t="shared" si="2"/>
        <v>52.9</v>
      </c>
      <c r="O8" s="19">
        <v>0</v>
      </c>
      <c r="P8" s="19">
        <v>0</v>
      </c>
      <c r="Q8" s="19">
        <f t="shared" si="3"/>
        <v>0</v>
      </c>
      <c r="R8" s="33">
        <f t="shared" si="4"/>
        <v>0</v>
      </c>
      <c r="S8" s="19">
        <v>0</v>
      </c>
      <c r="T8" s="19">
        <v>0</v>
      </c>
      <c r="U8" s="19">
        <f t="shared" si="5"/>
        <v>0</v>
      </c>
      <c r="V8" s="33">
        <f t="shared" si="6"/>
        <v>0</v>
      </c>
      <c r="W8" s="34">
        <v>0</v>
      </c>
      <c r="X8" s="34">
        <v>5</v>
      </c>
      <c r="Y8" s="34">
        <v>10</v>
      </c>
      <c r="Z8" s="37">
        <f t="shared" si="7"/>
        <v>37.9</v>
      </c>
      <c r="AB8" s="25">
        <v>4</v>
      </c>
      <c r="AC8" s="26" t="s">
        <v>150</v>
      </c>
      <c r="AD8" s="26" t="s">
        <v>24</v>
      </c>
      <c r="AE8" s="32">
        <v>276.2</v>
      </c>
    </row>
    <row r="9" ht="16.5" customHeight="1" spans="2:31">
      <c r="B9" s="16" t="s">
        <v>151</v>
      </c>
      <c r="C9" s="16" t="s">
        <v>146</v>
      </c>
      <c r="D9" s="18">
        <v>1168438795</v>
      </c>
      <c r="E9" s="22" t="s">
        <v>152</v>
      </c>
      <c r="F9" s="22" t="s">
        <v>153</v>
      </c>
      <c r="G9" s="23">
        <v>96.5</v>
      </c>
      <c r="H9" s="23">
        <v>96.5</v>
      </c>
      <c r="I9" s="19">
        <f t="shared" ref="I9:I20" si="8">(G9+H9)/2</f>
        <v>96.5</v>
      </c>
      <c r="J9" s="27">
        <f t="shared" si="0"/>
        <v>96.5</v>
      </c>
      <c r="K9" s="16">
        <v>80</v>
      </c>
      <c r="L9" s="16">
        <v>76.2</v>
      </c>
      <c r="M9" s="19">
        <f t="shared" si="1"/>
        <v>78.1</v>
      </c>
      <c r="N9" s="27">
        <f t="shared" si="2"/>
        <v>78.1</v>
      </c>
      <c r="O9" s="28">
        <v>89</v>
      </c>
      <c r="P9" s="15">
        <v>83.7</v>
      </c>
      <c r="Q9" s="19">
        <f t="shared" si="3"/>
        <v>86.35</v>
      </c>
      <c r="R9" s="33">
        <f t="shared" si="4"/>
        <v>86.4</v>
      </c>
      <c r="S9" s="29">
        <v>95</v>
      </c>
      <c r="T9" s="29">
        <v>96.2</v>
      </c>
      <c r="U9" s="15">
        <f t="shared" si="5"/>
        <v>95.6</v>
      </c>
      <c r="V9" s="33">
        <f t="shared" si="6"/>
        <v>95.6</v>
      </c>
      <c r="W9" s="34">
        <v>0</v>
      </c>
      <c r="X9" s="34">
        <v>0</v>
      </c>
      <c r="Y9" s="34">
        <v>0</v>
      </c>
      <c r="Z9" s="37">
        <f t="shared" si="7"/>
        <v>278.5</v>
      </c>
      <c r="AB9" s="25">
        <v>4</v>
      </c>
      <c r="AC9" s="26" t="s">
        <v>154</v>
      </c>
      <c r="AD9" s="26" t="s">
        <v>17</v>
      </c>
      <c r="AE9" s="32">
        <v>276.2</v>
      </c>
    </row>
    <row r="10" ht="16.5" spans="2:31">
      <c r="B10" s="16"/>
      <c r="C10" s="16" t="s">
        <v>148</v>
      </c>
      <c r="D10" s="18" t="s">
        <v>22</v>
      </c>
      <c r="E10" s="16"/>
      <c r="F10" s="16"/>
      <c r="G10" s="19">
        <v>87.1</v>
      </c>
      <c r="H10" s="19">
        <v>87</v>
      </c>
      <c r="I10" s="19">
        <f t="shared" si="8"/>
        <v>87.05</v>
      </c>
      <c r="J10" s="27">
        <f t="shared" si="0"/>
        <v>87.1</v>
      </c>
      <c r="K10" s="16">
        <v>89.6</v>
      </c>
      <c r="L10" s="16">
        <v>90.9</v>
      </c>
      <c r="M10" s="19">
        <f t="shared" si="1"/>
        <v>90.25</v>
      </c>
      <c r="N10" s="27">
        <f t="shared" si="2"/>
        <v>90.3</v>
      </c>
      <c r="O10" s="29">
        <v>89.5</v>
      </c>
      <c r="P10" s="15">
        <v>92.7</v>
      </c>
      <c r="Q10" s="19">
        <f t="shared" si="3"/>
        <v>91.1</v>
      </c>
      <c r="R10" s="33">
        <f t="shared" si="4"/>
        <v>91.1</v>
      </c>
      <c r="S10" s="29">
        <v>94.5</v>
      </c>
      <c r="T10" s="29">
        <v>95.5</v>
      </c>
      <c r="U10" s="15">
        <f t="shared" si="5"/>
        <v>95</v>
      </c>
      <c r="V10" s="33">
        <f t="shared" si="6"/>
        <v>95</v>
      </c>
      <c r="W10" s="34">
        <v>0</v>
      </c>
      <c r="X10" s="34">
        <v>0</v>
      </c>
      <c r="Y10" s="34">
        <v>0</v>
      </c>
      <c r="Z10" s="37">
        <f t="shared" si="7"/>
        <v>276.4</v>
      </c>
      <c r="AB10" s="25">
        <v>6</v>
      </c>
      <c r="AC10" s="26" t="s">
        <v>155</v>
      </c>
      <c r="AD10" s="26">
        <v>123568024</v>
      </c>
      <c r="AE10" s="32">
        <v>270.6</v>
      </c>
    </row>
    <row r="11" ht="16.5" spans="2:31">
      <c r="B11" s="16"/>
      <c r="C11" s="16" t="s">
        <v>144</v>
      </c>
      <c r="D11" s="18" t="s">
        <v>13</v>
      </c>
      <c r="E11" s="16"/>
      <c r="F11" s="16"/>
      <c r="G11" s="19">
        <v>95.5</v>
      </c>
      <c r="H11" s="19">
        <v>97.8</v>
      </c>
      <c r="I11" s="19">
        <f t="shared" si="8"/>
        <v>96.65</v>
      </c>
      <c r="J11" s="27">
        <f t="shared" si="0"/>
        <v>96.7</v>
      </c>
      <c r="K11" s="16">
        <v>71</v>
      </c>
      <c r="L11" s="16">
        <v>77.6</v>
      </c>
      <c r="M11" s="19">
        <f t="shared" si="1"/>
        <v>74.3</v>
      </c>
      <c r="N11" s="27">
        <f t="shared" si="2"/>
        <v>74.3</v>
      </c>
      <c r="O11" s="30">
        <v>89</v>
      </c>
      <c r="P11" s="19">
        <v>89.8</v>
      </c>
      <c r="Q11" s="19">
        <f t="shared" si="3"/>
        <v>89.4</v>
      </c>
      <c r="R11" s="33">
        <f t="shared" si="4"/>
        <v>89.4</v>
      </c>
      <c r="S11" s="30">
        <v>96.5</v>
      </c>
      <c r="T11" s="30">
        <v>98.3</v>
      </c>
      <c r="U11" s="19">
        <f t="shared" si="5"/>
        <v>97.4</v>
      </c>
      <c r="V11" s="33">
        <f t="shared" si="6"/>
        <v>97.4</v>
      </c>
      <c r="W11" s="34">
        <v>0</v>
      </c>
      <c r="X11" s="34">
        <v>0</v>
      </c>
      <c r="Y11" s="34">
        <v>0</v>
      </c>
      <c r="Z11" s="37">
        <f t="shared" si="7"/>
        <v>283.5</v>
      </c>
      <c r="AB11" s="25">
        <v>7</v>
      </c>
      <c r="AC11" s="26" t="s">
        <v>141</v>
      </c>
      <c r="AD11" s="26" t="s">
        <v>19</v>
      </c>
      <c r="AE11" s="32">
        <v>268</v>
      </c>
    </row>
    <row r="12" ht="16.5" spans="2:31">
      <c r="B12" s="17"/>
      <c r="C12" s="17" t="s">
        <v>150</v>
      </c>
      <c r="D12" s="24" t="s">
        <v>24</v>
      </c>
      <c r="E12" s="17"/>
      <c r="F12" s="17"/>
      <c r="G12" s="19">
        <v>92</v>
      </c>
      <c r="H12" s="19">
        <v>91.3</v>
      </c>
      <c r="I12" s="19">
        <f t="shared" si="8"/>
        <v>91.65</v>
      </c>
      <c r="J12" s="27">
        <f t="shared" si="0"/>
        <v>91.7</v>
      </c>
      <c r="K12" s="16">
        <v>91.5</v>
      </c>
      <c r="L12" s="16">
        <v>90.8</v>
      </c>
      <c r="M12" s="19">
        <f t="shared" si="1"/>
        <v>91.15</v>
      </c>
      <c r="N12" s="27">
        <f t="shared" si="2"/>
        <v>91.2</v>
      </c>
      <c r="O12" s="29">
        <v>90</v>
      </c>
      <c r="P12" s="15">
        <v>91.7</v>
      </c>
      <c r="Q12" s="19">
        <f t="shared" si="3"/>
        <v>90.85</v>
      </c>
      <c r="R12" s="33">
        <f t="shared" si="4"/>
        <v>90.9</v>
      </c>
      <c r="S12" s="29">
        <v>92.5</v>
      </c>
      <c r="T12" s="29">
        <v>94</v>
      </c>
      <c r="U12" s="15">
        <f t="shared" si="5"/>
        <v>93.25</v>
      </c>
      <c r="V12" s="33">
        <f t="shared" si="6"/>
        <v>93.3</v>
      </c>
      <c r="W12" s="34">
        <v>0</v>
      </c>
      <c r="X12" s="34">
        <v>0</v>
      </c>
      <c r="Y12" s="34">
        <v>0</v>
      </c>
      <c r="Z12" s="37">
        <f t="shared" si="7"/>
        <v>276.2</v>
      </c>
      <c r="AB12" s="25">
        <v>8</v>
      </c>
      <c r="AC12" s="26" t="s">
        <v>156</v>
      </c>
      <c r="AD12" s="26" t="s">
        <v>21</v>
      </c>
      <c r="AE12" s="32">
        <v>266</v>
      </c>
    </row>
    <row r="13" ht="16.5" spans="2:31">
      <c r="B13" s="17" t="s">
        <v>157</v>
      </c>
      <c r="C13" s="16" t="s">
        <v>155</v>
      </c>
      <c r="D13" s="18">
        <v>123568024</v>
      </c>
      <c r="E13" s="17" t="s">
        <v>79</v>
      </c>
      <c r="F13" s="17" t="s">
        <v>158</v>
      </c>
      <c r="G13" s="19">
        <v>92.3</v>
      </c>
      <c r="H13" s="19">
        <v>91.6</v>
      </c>
      <c r="I13" s="19">
        <f t="shared" si="8"/>
        <v>91.95</v>
      </c>
      <c r="J13" s="27">
        <f t="shared" si="0"/>
        <v>92</v>
      </c>
      <c r="K13" s="16">
        <v>69</v>
      </c>
      <c r="L13" s="16">
        <v>70.1</v>
      </c>
      <c r="M13" s="19">
        <f t="shared" si="1"/>
        <v>69.55</v>
      </c>
      <c r="N13" s="27">
        <f t="shared" si="2"/>
        <v>69.6</v>
      </c>
      <c r="O13" s="15">
        <v>87.2</v>
      </c>
      <c r="P13" s="15">
        <v>87</v>
      </c>
      <c r="Q13" s="19">
        <f t="shared" si="3"/>
        <v>87.1</v>
      </c>
      <c r="R13" s="33">
        <f t="shared" si="4"/>
        <v>87.1</v>
      </c>
      <c r="S13" s="15">
        <v>91</v>
      </c>
      <c r="T13" s="15">
        <v>91.9</v>
      </c>
      <c r="U13" s="15">
        <f t="shared" si="5"/>
        <v>91.45</v>
      </c>
      <c r="V13" s="33">
        <f t="shared" si="6"/>
        <v>91.5</v>
      </c>
      <c r="W13" s="34">
        <v>0</v>
      </c>
      <c r="X13" s="34">
        <v>0</v>
      </c>
      <c r="Y13" s="34">
        <v>0</v>
      </c>
      <c r="Z13" s="37">
        <f t="shared" si="7"/>
        <v>270.6</v>
      </c>
      <c r="AB13" s="25">
        <v>9</v>
      </c>
      <c r="AC13" s="26" t="s">
        <v>159</v>
      </c>
      <c r="AD13" s="26" t="s">
        <v>16</v>
      </c>
      <c r="AE13" s="32">
        <v>255.4</v>
      </c>
    </row>
    <row r="14" ht="16.5" spans="2:31">
      <c r="B14" s="20"/>
      <c r="C14" s="16" t="s">
        <v>154</v>
      </c>
      <c r="D14" s="18" t="s">
        <v>17</v>
      </c>
      <c r="E14" s="20"/>
      <c r="F14" s="20"/>
      <c r="G14" s="19">
        <v>90.1</v>
      </c>
      <c r="H14" s="19">
        <v>90.7</v>
      </c>
      <c r="I14" s="19">
        <f t="shared" si="8"/>
        <v>90.4</v>
      </c>
      <c r="J14" s="27">
        <f t="shared" si="0"/>
        <v>90.4</v>
      </c>
      <c r="K14" s="16">
        <v>88.5</v>
      </c>
      <c r="L14" s="16">
        <v>89.6</v>
      </c>
      <c r="M14" s="19">
        <f t="shared" si="1"/>
        <v>89.05</v>
      </c>
      <c r="N14" s="27">
        <f t="shared" si="2"/>
        <v>89.1</v>
      </c>
      <c r="O14" s="19">
        <v>0</v>
      </c>
      <c r="P14" s="19">
        <v>0</v>
      </c>
      <c r="Q14" s="19">
        <f t="shared" si="3"/>
        <v>0</v>
      </c>
      <c r="R14" s="33">
        <f t="shared" si="4"/>
        <v>0</v>
      </c>
      <c r="S14" s="19">
        <v>96.5</v>
      </c>
      <c r="T14" s="19">
        <v>96.8</v>
      </c>
      <c r="U14" s="19">
        <f t="shared" si="5"/>
        <v>96.65</v>
      </c>
      <c r="V14" s="33">
        <f t="shared" si="6"/>
        <v>96.7</v>
      </c>
      <c r="W14" s="34">
        <v>0</v>
      </c>
      <c r="X14" s="34">
        <v>0</v>
      </c>
      <c r="Y14" s="34">
        <v>0</v>
      </c>
      <c r="Z14" s="37">
        <f t="shared" si="7"/>
        <v>276.2</v>
      </c>
      <c r="AB14" s="25">
        <v>10</v>
      </c>
      <c r="AC14" s="26" t="s">
        <v>145</v>
      </c>
      <c r="AD14" s="26" t="s">
        <v>20</v>
      </c>
      <c r="AE14" s="32">
        <v>249.9</v>
      </c>
    </row>
    <row r="15" ht="16.5" spans="2:31">
      <c r="B15" s="20"/>
      <c r="C15" s="16" t="s">
        <v>160</v>
      </c>
      <c r="D15" s="18" t="s">
        <v>28</v>
      </c>
      <c r="E15" s="20"/>
      <c r="F15" s="20"/>
      <c r="G15" s="19">
        <v>77</v>
      </c>
      <c r="H15" s="19">
        <v>75.5</v>
      </c>
      <c r="I15" s="19">
        <f t="shared" si="8"/>
        <v>76.25</v>
      </c>
      <c r="J15" s="27">
        <f t="shared" si="0"/>
        <v>76.3</v>
      </c>
      <c r="K15" s="16">
        <v>78.3</v>
      </c>
      <c r="L15" s="16">
        <v>79</v>
      </c>
      <c r="M15" s="19">
        <f t="shared" si="1"/>
        <v>78.65</v>
      </c>
      <c r="N15" s="27">
        <f t="shared" si="2"/>
        <v>78.7</v>
      </c>
      <c r="O15" s="15">
        <v>52.5</v>
      </c>
      <c r="P15" s="15">
        <v>42</v>
      </c>
      <c r="Q15" s="19">
        <f t="shared" si="3"/>
        <v>47.25</v>
      </c>
      <c r="R15" s="33">
        <f t="shared" si="4"/>
        <v>47.3</v>
      </c>
      <c r="S15" s="15">
        <v>60</v>
      </c>
      <c r="T15" s="15">
        <v>54</v>
      </c>
      <c r="U15" s="15">
        <f t="shared" si="5"/>
        <v>57</v>
      </c>
      <c r="V15" s="33">
        <f t="shared" si="6"/>
        <v>57</v>
      </c>
      <c r="W15" s="34">
        <v>0</v>
      </c>
      <c r="X15" s="34">
        <v>0</v>
      </c>
      <c r="Y15" s="34">
        <v>0</v>
      </c>
      <c r="Z15" s="37">
        <f t="shared" si="7"/>
        <v>212</v>
      </c>
      <c r="AB15" s="25">
        <v>11</v>
      </c>
      <c r="AC15" s="26" t="s">
        <v>161</v>
      </c>
      <c r="AD15" s="26" t="s">
        <v>25</v>
      </c>
      <c r="AE15" s="32">
        <v>244.4</v>
      </c>
    </row>
    <row r="16" ht="16.5" spans="2:31">
      <c r="B16" s="16"/>
      <c r="C16" s="16" t="s">
        <v>161</v>
      </c>
      <c r="D16" s="18" t="s">
        <v>25</v>
      </c>
      <c r="E16" s="16"/>
      <c r="F16" s="16"/>
      <c r="G16" s="19">
        <v>76.5</v>
      </c>
      <c r="H16" s="19">
        <v>81.8</v>
      </c>
      <c r="I16" s="19">
        <f t="shared" si="8"/>
        <v>79.15</v>
      </c>
      <c r="J16" s="27">
        <f t="shared" si="0"/>
        <v>79.2</v>
      </c>
      <c r="K16" s="16">
        <v>0</v>
      </c>
      <c r="L16" s="16">
        <v>0</v>
      </c>
      <c r="M16" s="19">
        <f t="shared" si="1"/>
        <v>0</v>
      </c>
      <c r="N16" s="27">
        <f t="shared" si="2"/>
        <v>0</v>
      </c>
      <c r="O16" s="15">
        <v>75.5</v>
      </c>
      <c r="P16" s="15">
        <v>85.5</v>
      </c>
      <c r="Q16" s="19">
        <f t="shared" si="3"/>
        <v>80.5</v>
      </c>
      <c r="R16" s="33">
        <f t="shared" si="4"/>
        <v>80.5</v>
      </c>
      <c r="S16" s="15">
        <v>83</v>
      </c>
      <c r="T16" s="15">
        <v>86.4</v>
      </c>
      <c r="U16" s="15">
        <f t="shared" si="5"/>
        <v>84.7</v>
      </c>
      <c r="V16" s="33">
        <f t="shared" si="6"/>
        <v>84.7</v>
      </c>
      <c r="W16" s="34">
        <v>0</v>
      </c>
      <c r="X16" s="34">
        <v>0</v>
      </c>
      <c r="Y16" s="34">
        <v>0</v>
      </c>
      <c r="Z16" s="37">
        <f t="shared" si="7"/>
        <v>244.4</v>
      </c>
      <c r="AB16" s="25">
        <v>12</v>
      </c>
      <c r="AC16" s="26" t="s">
        <v>162</v>
      </c>
      <c r="AD16" s="26" t="s">
        <v>26</v>
      </c>
      <c r="AE16" s="32">
        <v>243.8</v>
      </c>
    </row>
    <row r="17" ht="16.5" spans="2:31">
      <c r="B17" s="16" t="s">
        <v>163</v>
      </c>
      <c r="C17" s="16" t="s">
        <v>162</v>
      </c>
      <c r="D17" s="18" t="s">
        <v>26</v>
      </c>
      <c r="E17" s="16" t="s">
        <v>164</v>
      </c>
      <c r="F17" s="16" t="s">
        <v>165</v>
      </c>
      <c r="G17" s="19">
        <v>75.7</v>
      </c>
      <c r="H17" s="19">
        <v>77.5</v>
      </c>
      <c r="I17" s="19">
        <f t="shared" si="8"/>
        <v>76.6</v>
      </c>
      <c r="J17" s="27">
        <f t="shared" si="0"/>
        <v>76.6</v>
      </c>
      <c r="K17" s="16">
        <v>79.8</v>
      </c>
      <c r="L17" s="16">
        <v>84</v>
      </c>
      <c r="M17" s="19">
        <f t="shared" si="1"/>
        <v>81.9</v>
      </c>
      <c r="N17" s="27">
        <f t="shared" si="2"/>
        <v>81.9</v>
      </c>
      <c r="O17" s="15">
        <v>79.9</v>
      </c>
      <c r="P17" s="15">
        <v>79.5</v>
      </c>
      <c r="Q17" s="19">
        <f t="shared" si="3"/>
        <v>79.7</v>
      </c>
      <c r="R17" s="33">
        <f t="shared" si="4"/>
        <v>79.7</v>
      </c>
      <c r="S17" s="15">
        <v>83.3</v>
      </c>
      <c r="T17" s="15">
        <v>81</v>
      </c>
      <c r="U17" s="15">
        <f t="shared" si="5"/>
        <v>82.15</v>
      </c>
      <c r="V17" s="33">
        <f t="shared" si="6"/>
        <v>82.2</v>
      </c>
      <c r="W17" s="34">
        <v>0</v>
      </c>
      <c r="X17" s="34">
        <v>0</v>
      </c>
      <c r="Y17" s="34">
        <v>0</v>
      </c>
      <c r="Z17" s="37">
        <f t="shared" si="7"/>
        <v>243.8</v>
      </c>
      <c r="AB17" s="25">
        <v>13</v>
      </c>
      <c r="AC17" s="26" t="s">
        <v>147</v>
      </c>
      <c r="AD17" s="26" t="s">
        <v>27</v>
      </c>
      <c r="AE17" s="32">
        <v>217.4</v>
      </c>
    </row>
    <row r="18" ht="16.5" spans="2:31">
      <c r="B18" s="16"/>
      <c r="C18" s="16" t="s">
        <v>156</v>
      </c>
      <c r="D18" s="18" t="s">
        <v>21</v>
      </c>
      <c r="E18" s="16"/>
      <c r="F18" s="16"/>
      <c r="G18" s="19">
        <v>86</v>
      </c>
      <c r="H18" s="19">
        <v>86.5</v>
      </c>
      <c r="I18" s="19">
        <f t="shared" si="8"/>
        <v>86.25</v>
      </c>
      <c r="J18" s="27">
        <f t="shared" si="0"/>
        <v>86.3</v>
      </c>
      <c r="K18" s="19">
        <v>0</v>
      </c>
      <c r="L18" s="19">
        <v>0</v>
      </c>
      <c r="M18" s="19">
        <f t="shared" si="1"/>
        <v>0</v>
      </c>
      <c r="N18" s="27">
        <f t="shared" si="2"/>
        <v>0</v>
      </c>
      <c r="O18" s="19">
        <v>90.9</v>
      </c>
      <c r="P18" s="19">
        <v>91.4</v>
      </c>
      <c r="Q18" s="19">
        <f t="shared" si="3"/>
        <v>91.15</v>
      </c>
      <c r="R18" s="33">
        <f t="shared" si="4"/>
        <v>91.2</v>
      </c>
      <c r="S18" s="19">
        <v>87.9</v>
      </c>
      <c r="T18" s="19">
        <v>89.1</v>
      </c>
      <c r="U18" s="19">
        <f t="shared" si="5"/>
        <v>88.5</v>
      </c>
      <c r="V18" s="33">
        <f t="shared" si="6"/>
        <v>88.5</v>
      </c>
      <c r="W18" s="34">
        <v>0</v>
      </c>
      <c r="X18" s="34">
        <v>0</v>
      </c>
      <c r="Y18" s="34">
        <v>0</v>
      </c>
      <c r="Z18" s="37">
        <f t="shared" si="7"/>
        <v>266</v>
      </c>
      <c r="AB18" s="25">
        <v>14</v>
      </c>
      <c r="AC18" s="26" t="s">
        <v>160</v>
      </c>
      <c r="AD18" s="26" t="s">
        <v>28</v>
      </c>
      <c r="AE18" s="32">
        <v>212</v>
      </c>
    </row>
    <row r="19" ht="16.5" spans="2:31">
      <c r="B19" s="16"/>
      <c r="C19" s="16" t="s">
        <v>159</v>
      </c>
      <c r="D19" s="18" t="s">
        <v>16</v>
      </c>
      <c r="E19" s="16"/>
      <c r="F19" s="16"/>
      <c r="G19" s="19">
        <v>84.4</v>
      </c>
      <c r="H19" s="19">
        <v>80</v>
      </c>
      <c r="I19" s="19">
        <f t="shared" si="8"/>
        <v>82.2</v>
      </c>
      <c r="J19" s="27">
        <f t="shared" si="0"/>
        <v>82.2</v>
      </c>
      <c r="K19" s="16">
        <v>77</v>
      </c>
      <c r="L19" s="16">
        <v>83</v>
      </c>
      <c r="M19" s="19">
        <f t="shared" si="1"/>
        <v>80</v>
      </c>
      <c r="N19" s="27">
        <f t="shared" si="2"/>
        <v>80</v>
      </c>
      <c r="O19" s="31">
        <v>76.5</v>
      </c>
      <c r="P19" s="31">
        <v>76.5</v>
      </c>
      <c r="Q19" s="19">
        <f t="shared" si="3"/>
        <v>76.5</v>
      </c>
      <c r="R19" s="33">
        <f t="shared" si="4"/>
        <v>76.5</v>
      </c>
      <c r="S19" s="15">
        <v>93.4</v>
      </c>
      <c r="T19" s="15">
        <v>93</v>
      </c>
      <c r="U19" s="15">
        <f t="shared" si="5"/>
        <v>93.2</v>
      </c>
      <c r="V19" s="33">
        <f t="shared" si="6"/>
        <v>93.2</v>
      </c>
      <c r="W19" s="34">
        <v>0</v>
      </c>
      <c r="X19" s="34">
        <v>0</v>
      </c>
      <c r="Y19" s="34">
        <v>0</v>
      </c>
      <c r="Z19" s="37">
        <f t="shared" si="7"/>
        <v>255.4</v>
      </c>
      <c r="AB19" s="25">
        <v>15</v>
      </c>
      <c r="AC19" s="26" t="s">
        <v>149</v>
      </c>
      <c r="AD19" s="26" t="s">
        <v>29</v>
      </c>
      <c r="AE19" s="32">
        <v>37.9</v>
      </c>
    </row>
    <row r="20" ht="16.5" spans="2:31">
      <c r="B20" s="16"/>
      <c r="C20" s="16" t="s">
        <v>166</v>
      </c>
      <c r="D20" s="18" t="s">
        <v>30</v>
      </c>
      <c r="E20" s="16"/>
      <c r="F20" s="16"/>
      <c r="G20" s="19">
        <v>0</v>
      </c>
      <c r="H20" s="19">
        <v>0</v>
      </c>
      <c r="I20" s="19">
        <f t="shared" si="8"/>
        <v>0</v>
      </c>
      <c r="J20" s="27">
        <f t="shared" si="0"/>
        <v>0</v>
      </c>
      <c r="K20" s="16">
        <v>0</v>
      </c>
      <c r="L20" s="16">
        <v>0</v>
      </c>
      <c r="M20" s="19">
        <f t="shared" si="1"/>
        <v>0</v>
      </c>
      <c r="N20" s="27">
        <f t="shared" si="2"/>
        <v>0</v>
      </c>
      <c r="O20" s="15">
        <v>0</v>
      </c>
      <c r="P20" s="15">
        <v>0</v>
      </c>
      <c r="Q20" s="19">
        <f t="shared" si="3"/>
        <v>0</v>
      </c>
      <c r="R20" s="33">
        <f t="shared" si="4"/>
        <v>0</v>
      </c>
      <c r="S20" s="15">
        <v>0</v>
      </c>
      <c r="T20" s="15">
        <v>0</v>
      </c>
      <c r="U20" s="15">
        <f t="shared" si="5"/>
        <v>0</v>
      </c>
      <c r="V20" s="33">
        <f t="shared" si="6"/>
        <v>0</v>
      </c>
      <c r="W20" s="34">
        <v>5</v>
      </c>
      <c r="X20" s="34">
        <v>10</v>
      </c>
      <c r="Y20" s="34">
        <v>15</v>
      </c>
      <c r="Z20" s="37">
        <f t="shared" si="7"/>
        <v>0</v>
      </c>
      <c r="AB20" s="25">
        <v>16</v>
      </c>
      <c r="AC20" s="26" t="s">
        <v>166</v>
      </c>
      <c r="AD20" s="26" t="s">
        <v>30</v>
      </c>
      <c r="AE20" s="32">
        <v>0</v>
      </c>
    </row>
    <row r="21" spans="12:13">
      <c r="L21"/>
      <c r="M21" s="14"/>
    </row>
    <row r="22" spans="12:13">
      <c r="L22"/>
      <c r="M22" s="14"/>
    </row>
    <row r="23" ht="14.25" spans="7:19">
      <c r="G23" s="15" t="s">
        <v>167</v>
      </c>
      <c r="H23" s="15"/>
      <c r="I23" s="15"/>
      <c r="J23" s="15"/>
      <c r="K23" s="15"/>
      <c r="O23" s="15" t="s">
        <v>168</v>
      </c>
      <c r="P23" s="15"/>
      <c r="Q23" s="15"/>
      <c r="R23" s="15"/>
      <c r="S23" s="15"/>
    </row>
    <row r="24" customHeight="1" spans="7:19">
      <c r="G24" s="25" t="s">
        <v>3</v>
      </c>
      <c r="H24" s="25" t="s">
        <v>61</v>
      </c>
      <c r="I24" s="25" t="s">
        <v>4</v>
      </c>
      <c r="J24" s="25"/>
      <c r="K24" s="25" t="s">
        <v>70</v>
      </c>
      <c r="O24" s="25" t="s">
        <v>3</v>
      </c>
      <c r="P24" s="25" t="s">
        <v>61</v>
      </c>
      <c r="Q24" s="25" t="s">
        <v>4</v>
      </c>
      <c r="R24" s="25"/>
      <c r="S24" s="25" t="s">
        <v>70</v>
      </c>
    </row>
    <row r="25" customHeight="1" spans="7:19">
      <c r="G25" s="25"/>
      <c r="H25" s="25"/>
      <c r="I25" s="25"/>
      <c r="J25" s="25"/>
      <c r="K25" s="25"/>
      <c r="O25" s="25"/>
      <c r="P25" s="25"/>
      <c r="Q25" s="25"/>
      <c r="R25" s="25"/>
      <c r="S25" s="25"/>
    </row>
    <row r="26" ht="16.5" spans="7:23">
      <c r="G26" s="25">
        <v>1</v>
      </c>
      <c r="H26" s="26" t="s">
        <v>141</v>
      </c>
      <c r="I26" s="26" t="s">
        <v>19</v>
      </c>
      <c r="J26" s="26"/>
      <c r="K26" s="32">
        <v>268</v>
      </c>
      <c r="O26" s="25">
        <v>1</v>
      </c>
      <c r="P26" s="26" t="s">
        <v>154</v>
      </c>
      <c r="Q26" s="26" t="s">
        <v>17</v>
      </c>
      <c r="R26" s="26"/>
      <c r="S26" s="32">
        <v>276.2</v>
      </c>
      <c r="W26" s="14"/>
    </row>
    <row r="27" ht="16.5" spans="7:23">
      <c r="G27" s="25">
        <v>2</v>
      </c>
      <c r="H27" s="26" t="s">
        <v>145</v>
      </c>
      <c r="I27" s="26" t="s">
        <v>20</v>
      </c>
      <c r="J27" s="26"/>
      <c r="K27" s="32">
        <v>249.9</v>
      </c>
      <c r="O27" s="25">
        <v>2</v>
      </c>
      <c r="P27" s="26" t="s">
        <v>155</v>
      </c>
      <c r="Q27" s="26">
        <v>123568024</v>
      </c>
      <c r="R27" s="26"/>
      <c r="S27" s="32">
        <v>270.6</v>
      </c>
      <c r="W27" s="14"/>
    </row>
    <row r="28" ht="16.5" spans="7:23">
      <c r="G28" s="25">
        <v>3</v>
      </c>
      <c r="H28" s="26" t="s">
        <v>147</v>
      </c>
      <c r="I28" s="26" t="s">
        <v>27</v>
      </c>
      <c r="J28" s="26"/>
      <c r="K28" s="32">
        <v>217.4</v>
      </c>
      <c r="O28" s="25">
        <v>3</v>
      </c>
      <c r="P28" s="26" t="s">
        <v>161</v>
      </c>
      <c r="Q28" s="26" t="s">
        <v>25</v>
      </c>
      <c r="R28" s="26"/>
      <c r="S28" s="32">
        <v>244.4</v>
      </c>
      <c r="W28" s="14"/>
    </row>
    <row r="29" ht="16.5" spans="7:23">
      <c r="G29" s="25">
        <v>4</v>
      </c>
      <c r="H29" s="26" t="s">
        <v>149</v>
      </c>
      <c r="I29" s="26" t="s">
        <v>29</v>
      </c>
      <c r="J29" s="26"/>
      <c r="K29" s="32">
        <v>37.9</v>
      </c>
      <c r="O29" s="25">
        <v>4</v>
      </c>
      <c r="P29" s="26" t="s">
        <v>160</v>
      </c>
      <c r="Q29" s="26" t="s">
        <v>28</v>
      </c>
      <c r="R29" s="26"/>
      <c r="S29" s="32">
        <v>212</v>
      </c>
      <c r="W29" s="14"/>
    </row>
    <row r="30" spans="8:23">
      <c r="H30" s="14"/>
      <c r="P30" s="14"/>
      <c r="W30" s="14"/>
    </row>
    <row r="31" spans="8:23">
      <c r="H31" s="14"/>
      <c r="P31" s="14"/>
      <c r="W31" s="14"/>
    </row>
    <row r="32" ht="14.25" spans="7:23">
      <c r="G32" s="15" t="s">
        <v>169</v>
      </c>
      <c r="H32" s="15"/>
      <c r="I32" s="15"/>
      <c r="J32" s="15"/>
      <c r="K32" s="15"/>
      <c r="O32" s="15" t="s">
        <v>170</v>
      </c>
      <c r="P32" s="15"/>
      <c r="Q32" s="15"/>
      <c r="R32" s="15"/>
      <c r="S32" s="15"/>
      <c r="W32" s="14"/>
    </row>
    <row r="33" customHeight="1" spans="7:23">
      <c r="G33" s="25" t="s">
        <v>3</v>
      </c>
      <c r="H33" s="25" t="s">
        <v>61</v>
      </c>
      <c r="I33" s="25" t="s">
        <v>4</v>
      </c>
      <c r="J33" s="25"/>
      <c r="K33" s="25" t="s">
        <v>70</v>
      </c>
      <c r="O33" s="25" t="s">
        <v>3</v>
      </c>
      <c r="P33" s="25" t="s">
        <v>61</v>
      </c>
      <c r="Q33" s="25" t="s">
        <v>4</v>
      </c>
      <c r="R33" s="25"/>
      <c r="S33" s="25" t="s">
        <v>70</v>
      </c>
      <c r="W33" s="14"/>
    </row>
    <row r="34" customHeight="1" spans="7:23">
      <c r="G34" s="25"/>
      <c r="H34" s="25"/>
      <c r="I34" s="25"/>
      <c r="J34" s="25"/>
      <c r="K34" s="25"/>
      <c r="O34" s="25"/>
      <c r="P34" s="25"/>
      <c r="Q34" s="25"/>
      <c r="R34" s="25"/>
      <c r="S34" s="25"/>
      <c r="W34" s="14"/>
    </row>
    <row r="35" ht="16.5" spans="7:23">
      <c r="G35" s="25">
        <v>1</v>
      </c>
      <c r="H35" s="26" t="s">
        <v>144</v>
      </c>
      <c r="I35" s="26" t="s">
        <v>13</v>
      </c>
      <c r="J35" s="26"/>
      <c r="K35" s="32">
        <v>283.5</v>
      </c>
      <c r="O35" s="25">
        <v>1</v>
      </c>
      <c r="P35" s="26" t="s">
        <v>156</v>
      </c>
      <c r="Q35" s="26" t="s">
        <v>171</v>
      </c>
      <c r="R35" s="26"/>
      <c r="S35" s="32">
        <v>266</v>
      </c>
      <c r="W35" s="14"/>
    </row>
    <row r="36" ht="16.5" spans="7:23">
      <c r="G36" s="25">
        <v>2</v>
      </c>
      <c r="H36" s="26" t="s">
        <v>146</v>
      </c>
      <c r="I36" s="26">
        <v>1168438795</v>
      </c>
      <c r="J36" s="26"/>
      <c r="K36" s="32">
        <v>278.5</v>
      </c>
      <c r="O36" s="25">
        <v>2</v>
      </c>
      <c r="P36" s="26" t="s">
        <v>159</v>
      </c>
      <c r="Q36" s="26" t="s">
        <v>16</v>
      </c>
      <c r="R36" s="26"/>
      <c r="S36" s="32">
        <v>255.4</v>
      </c>
      <c r="W36" s="14"/>
    </row>
    <row r="37" ht="16.5" spans="7:23">
      <c r="G37" s="25">
        <v>3</v>
      </c>
      <c r="H37" s="26" t="s">
        <v>148</v>
      </c>
      <c r="I37" s="26" t="s">
        <v>22</v>
      </c>
      <c r="J37" s="26"/>
      <c r="K37" s="32">
        <v>276.4</v>
      </c>
      <c r="O37" s="25">
        <v>3</v>
      </c>
      <c r="P37" s="26" t="s">
        <v>162</v>
      </c>
      <c r="Q37" s="26" t="s">
        <v>26</v>
      </c>
      <c r="R37" s="26"/>
      <c r="S37" s="32">
        <v>243.8</v>
      </c>
      <c r="W37" s="14"/>
    </row>
    <row r="38" ht="16.5" spans="7:23">
      <c r="G38" s="25">
        <v>4</v>
      </c>
      <c r="H38" s="26" t="s">
        <v>150</v>
      </c>
      <c r="I38" s="26" t="s">
        <v>24</v>
      </c>
      <c r="J38" s="26"/>
      <c r="K38" s="32">
        <v>276.2</v>
      </c>
      <c r="O38" s="25">
        <v>4</v>
      </c>
      <c r="P38" s="26" t="s">
        <v>166</v>
      </c>
      <c r="Q38" s="26" t="s">
        <v>30</v>
      </c>
      <c r="R38" s="26"/>
      <c r="S38" s="32">
        <v>0</v>
      </c>
      <c r="W38" s="14"/>
    </row>
    <row r="39" spans="23:23">
      <c r="W39" s="14"/>
    </row>
  </sheetData>
  <mergeCells count="67">
    <mergeCell ref="B2:Z2"/>
    <mergeCell ref="AB2:AE2"/>
    <mergeCell ref="G3:J3"/>
    <mergeCell ref="K3:N3"/>
    <mergeCell ref="O3:R3"/>
    <mergeCell ref="S3:V3"/>
    <mergeCell ref="G23:K23"/>
    <mergeCell ref="O23:S23"/>
    <mergeCell ref="I26:J26"/>
    <mergeCell ref="Q26:R26"/>
    <mergeCell ref="I27:J27"/>
    <mergeCell ref="Q27:R27"/>
    <mergeCell ref="I28:J28"/>
    <mergeCell ref="Q28:R28"/>
    <mergeCell ref="I29:J29"/>
    <mergeCell ref="Q29:R29"/>
    <mergeCell ref="G32:K32"/>
    <mergeCell ref="O32:S32"/>
    <mergeCell ref="I35:J35"/>
    <mergeCell ref="Q35:R35"/>
    <mergeCell ref="I36:J36"/>
    <mergeCell ref="Q36:R36"/>
    <mergeCell ref="I37:J37"/>
    <mergeCell ref="Q37:R37"/>
    <mergeCell ref="I38:J38"/>
    <mergeCell ref="Q38:R38"/>
    <mergeCell ref="B3:B4"/>
    <mergeCell ref="B5:B8"/>
    <mergeCell ref="B9:B12"/>
    <mergeCell ref="B13:B16"/>
    <mergeCell ref="B17:B20"/>
    <mergeCell ref="C3:C4"/>
    <mergeCell ref="D3:D4"/>
    <mergeCell ref="E3:E4"/>
    <mergeCell ref="E5:E8"/>
    <mergeCell ref="E9:E12"/>
    <mergeCell ref="E13:E16"/>
    <mergeCell ref="E17:E20"/>
    <mergeCell ref="F3:F4"/>
    <mergeCell ref="F5:F8"/>
    <mergeCell ref="F9:F12"/>
    <mergeCell ref="F13:F16"/>
    <mergeCell ref="F17:F20"/>
    <mergeCell ref="G24:G25"/>
    <mergeCell ref="G33:G34"/>
    <mergeCell ref="H24:H25"/>
    <mergeCell ref="H33:H34"/>
    <mergeCell ref="K24:K25"/>
    <mergeCell ref="K33:K34"/>
    <mergeCell ref="O24:O25"/>
    <mergeCell ref="O33:O34"/>
    <mergeCell ref="P24:P25"/>
    <mergeCell ref="P33:P34"/>
    <mergeCell ref="S24:S25"/>
    <mergeCell ref="S33:S34"/>
    <mergeCell ref="W3:W4"/>
    <mergeCell ref="X3:X4"/>
    <mergeCell ref="Y3:Y4"/>
    <mergeCell ref="Z3:Z4"/>
    <mergeCell ref="AB3:AB4"/>
    <mergeCell ref="AC3:AC4"/>
    <mergeCell ref="AD3:AD4"/>
    <mergeCell ref="AE3:AE4"/>
    <mergeCell ref="I24:J25"/>
    <mergeCell ref="Q24:R25"/>
    <mergeCell ref="I33:J34"/>
    <mergeCell ref="Q33:R34"/>
  </mergeCells>
  <pageMargins left="0.75" right="0.75" top="1" bottom="1" header="0.511805555555556" footer="0.511805555555556"/>
  <pageSetup paperSize="9" orientation="portrait" horizontalDpi="3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P23"/>
  <sheetViews>
    <sheetView workbookViewId="0">
      <selection activeCell="J7" sqref="J7"/>
    </sheetView>
  </sheetViews>
  <sheetFormatPr defaultColWidth="9" defaultRowHeight="13.5"/>
  <cols>
    <col min="4" max="4" width="13.625" customWidth="1"/>
    <col min="5" max="6" width="18" customWidth="1"/>
    <col min="13" max="16" width="9" customWidth="1"/>
  </cols>
  <sheetData>
    <row r="2" ht="14.25" customHeight="1" spans="2:10">
      <c r="B2" s="1" t="s">
        <v>172</v>
      </c>
      <c r="C2" s="1"/>
      <c r="D2" s="1"/>
      <c r="E2" s="1"/>
      <c r="F2" s="1"/>
      <c r="G2" s="1"/>
      <c r="H2" s="1"/>
      <c r="I2" s="1"/>
      <c r="J2" s="1"/>
    </row>
    <row r="3" ht="16.5" customHeight="1" spans="2:10">
      <c r="B3" s="1" t="s">
        <v>173</v>
      </c>
      <c r="C3" s="1" t="s">
        <v>61</v>
      </c>
      <c r="D3" s="1" t="s">
        <v>4</v>
      </c>
      <c r="E3" s="1" t="s">
        <v>64</v>
      </c>
      <c r="F3" s="1" t="s">
        <v>65</v>
      </c>
      <c r="G3" s="1" t="s">
        <v>138</v>
      </c>
      <c r="H3" s="1" t="s">
        <v>139</v>
      </c>
      <c r="I3" s="1" t="s">
        <v>69</v>
      </c>
      <c r="J3" s="1" t="s">
        <v>70</v>
      </c>
    </row>
    <row r="4" ht="30" customHeight="1" spans="2:10">
      <c r="B4" s="1" t="s">
        <v>174</v>
      </c>
      <c r="C4" s="1" t="s">
        <v>175</v>
      </c>
      <c r="D4" s="1" t="s">
        <v>17</v>
      </c>
      <c r="E4" s="1" t="s">
        <v>73</v>
      </c>
      <c r="F4" s="1" t="s">
        <v>176</v>
      </c>
      <c r="G4" s="1">
        <v>95.5</v>
      </c>
      <c r="H4" s="1">
        <v>98.2</v>
      </c>
      <c r="I4" s="1">
        <f>(G4+H4)/2</f>
        <v>96.85</v>
      </c>
      <c r="J4" s="13">
        <f>ROUND(I4,1)</f>
        <v>96.9</v>
      </c>
    </row>
    <row r="5" ht="30" customHeight="1" spans="2:10">
      <c r="B5" s="1"/>
      <c r="C5" s="1" t="s">
        <v>177</v>
      </c>
      <c r="D5" s="1">
        <v>1168438795</v>
      </c>
      <c r="E5" s="1"/>
      <c r="F5" s="1"/>
      <c r="G5" s="1">
        <v>96.9</v>
      </c>
      <c r="H5" s="1">
        <v>98.6</v>
      </c>
      <c r="I5" s="1">
        <f t="shared" ref="I5:I11" si="0">(G5+H5)/2</f>
        <v>97.75</v>
      </c>
      <c r="J5" s="13">
        <f t="shared" ref="J5:J11" si="1">ROUND(I5,1)</f>
        <v>97.8</v>
      </c>
    </row>
    <row r="6" ht="30" customHeight="1" spans="2:10">
      <c r="B6" s="1" t="s">
        <v>178</v>
      </c>
      <c r="C6" s="1" t="s">
        <v>179</v>
      </c>
      <c r="D6" s="1" t="s">
        <v>21</v>
      </c>
      <c r="E6" s="1" t="s">
        <v>164</v>
      </c>
      <c r="F6" s="1" t="s">
        <v>79</v>
      </c>
      <c r="G6" s="1">
        <v>0</v>
      </c>
      <c r="H6" s="1">
        <v>0</v>
      </c>
      <c r="I6" s="1">
        <f t="shared" si="0"/>
        <v>0</v>
      </c>
      <c r="J6" s="13">
        <f t="shared" si="1"/>
        <v>0</v>
      </c>
    </row>
    <row r="7" ht="30" customHeight="1" spans="2:10">
      <c r="B7" s="1"/>
      <c r="C7" s="1" t="s">
        <v>180</v>
      </c>
      <c r="D7" s="1">
        <v>123568024</v>
      </c>
      <c r="E7" s="1"/>
      <c r="F7" s="1"/>
      <c r="G7" s="1">
        <v>97.6</v>
      </c>
      <c r="H7" s="1">
        <v>98.9</v>
      </c>
      <c r="I7" s="1">
        <f t="shared" si="0"/>
        <v>98.25</v>
      </c>
      <c r="J7" s="13">
        <f t="shared" si="1"/>
        <v>98.3</v>
      </c>
    </row>
    <row r="8" ht="30" customHeight="1" spans="2:10">
      <c r="B8" s="1" t="s">
        <v>181</v>
      </c>
      <c r="C8" s="1" t="s">
        <v>182</v>
      </c>
      <c r="D8" s="1" t="s">
        <v>13</v>
      </c>
      <c r="E8" s="1" t="s">
        <v>165</v>
      </c>
      <c r="F8" s="1" t="s">
        <v>100</v>
      </c>
      <c r="G8" s="1">
        <v>98</v>
      </c>
      <c r="H8" s="1">
        <v>97.1</v>
      </c>
      <c r="I8" s="1">
        <f t="shared" si="0"/>
        <v>97.55</v>
      </c>
      <c r="J8" s="13">
        <f t="shared" si="1"/>
        <v>97.6</v>
      </c>
    </row>
    <row r="9" ht="30" customHeight="1" spans="2:10">
      <c r="B9" s="1"/>
      <c r="C9" s="1" t="s">
        <v>183</v>
      </c>
      <c r="D9" s="1" t="s">
        <v>20</v>
      </c>
      <c r="E9" s="1"/>
      <c r="F9" s="1"/>
      <c r="G9" s="1">
        <v>83</v>
      </c>
      <c r="H9" s="1">
        <v>93.8</v>
      </c>
      <c r="I9" s="1">
        <f t="shared" si="0"/>
        <v>88.4</v>
      </c>
      <c r="J9" s="13">
        <f t="shared" si="1"/>
        <v>88.4</v>
      </c>
    </row>
    <row r="10" ht="30" customHeight="1" spans="2:10">
      <c r="B10" s="1" t="s">
        <v>184</v>
      </c>
      <c r="C10" s="1" t="s">
        <v>185</v>
      </c>
      <c r="D10" s="1" t="s">
        <v>19</v>
      </c>
      <c r="E10" s="2" t="s">
        <v>186</v>
      </c>
      <c r="F10" s="1" t="s">
        <v>22</v>
      </c>
      <c r="G10" s="3">
        <v>83.5</v>
      </c>
      <c r="H10" s="1">
        <v>88</v>
      </c>
      <c r="I10" s="1">
        <f t="shared" si="0"/>
        <v>85.75</v>
      </c>
      <c r="J10" s="13">
        <f t="shared" si="1"/>
        <v>85.8</v>
      </c>
    </row>
    <row r="11" ht="30" customHeight="1" spans="2:10">
      <c r="B11" s="1"/>
      <c r="C11" s="1" t="s">
        <v>187</v>
      </c>
      <c r="D11" s="1" t="s">
        <v>16</v>
      </c>
      <c r="E11" s="1"/>
      <c r="F11" s="1"/>
      <c r="G11" s="3">
        <v>92.2</v>
      </c>
      <c r="H11" s="1">
        <v>94.9</v>
      </c>
      <c r="I11" s="1">
        <f t="shared" si="0"/>
        <v>93.55</v>
      </c>
      <c r="J11" s="13">
        <f t="shared" si="1"/>
        <v>93.6</v>
      </c>
    </row>
    <row r="12" ht="30" customHeight="1"/>
    <row r="13" ht="14.25" customHeight="1" spans="2:10">
      <c r="B13" s="1" t="s">
        <v>188</v>
      </c>
      <c r="C13" s="1"/>
      <c r="D13" s="1"/>
      <c r="E13" s="1"/>
      <c r="F13" s="1"/>
      <c r="G13" s="1"/>
      <c r="H13" s="1"/>
      <c r="I13" s="1"/>
      <c r="J13" s="1"/>
    </row>
    <row r="14" ht="16.5" customHeight="1" spans="2:10">
      <c r="B14" s="1" t="s">
        <v>173</v>
      </c>
      <c r="C14" s="1" t="s">
        <v>61</v>
      </c>
      <c r="D14" s="1" t="s">
        <v>4</v>
      </c>
      <c r="E14" s="1" t="s">
        <v>64</v>
      </c>
      <c r="F14" s="1" t="s">
        <v>65</v>
      </c>
      <c r="G14" s="1" t="s">
        <v>138</v>
      </c>
      <c r="H14" s="1" t="s">
        <v>139</v>
      </c>
      <c r="I14" s="1" t="s">
        <v>69</v>
      </c>
      <c r="J14" s="1" t="s">
        <v>70</v>
      </c>
    </row>
    <row r="15" ht="30" customHeight="1" spans="2:10">
      <c r="B15" s="1" t="s">
        <v>189</v>
      </c>
      <c r="C15" s="1" t="s">
        <v>190</v>
      </c>
      <c r="D15" s="1">
        <v>123568024</v>
      </c>
      <c r="E15" s="2" t="s">
        <v>191</v>
      </c>
      <c r="F15" s="1" t="s">
        <v>22</v>
      </c>
      <c r="G15" s="3">
        <v>89.5</v>
      </c>
      <c r="H15" s="1">
        <v>91.9</v>
      </c>
      <c r="I15" s="1">
        <f>(G15+H15)/2</f>
        <v>90.7</v>
      </c>
      <c r="J15" s="13">
        <f>ROUND(I15,1)</f>
        <v>90.7</v>
      </c>
    </row>
    <row r="16" ht="30" customHeight="1" spans="2:10">
      <c r="B16" s="1"/>
      <c r="C16" s="1" t="s">
        <v>192</v>
      </c>
      <c r="D16" s="1">
        <v>1168438795</v>
      </c>
      <c r="E16" s="1"/>
      <c r="F16" s="1"/>
      <c r="G16" s="3">
        <v>91.7</v>
      </c>
      <c r="H16" s="1">
        <v>91.9</v>
      </c>
      <c r="I16" s="1">
        <f>(G16+H16)/2</f>
        <v>91.8</v>
      </c>
      <c r="J16" s="13">
        <f>ROUND(I16,1)</f>
        <v>91.8</v>
      </c>
    </row>
    <row r="17" ht="30" customHeight="1" spans="2:10">
      <c r="B17" s="1" t="s">
        <v>193</v>
      </c>
      <c r="C17" s="1" t="s">
        <v>194</v>
      </c>
      <c r="D17" s="1" t="s">
        <v>13</v>
      </c>
      <c r="E17" s="1" t="s">
        <v>176</v>
      </c>
      <c r="F17" s="1" t="s">
        <v>79</v>
      </c>
      <c r="G17" s="1">
        <v>91.8</v>
      </c>
      <c r="H17" s="1">
        <v>93.5</v>
      </c>
      <c r="I17" s="1">
        <f>(G17+H17)/2</f>
        <v>92.65</v>
      </c>
      <c r="J17" s="13">
        <f>ROUND(I17,1)</f>
        <v>92.7</v>
      </c>
    </row>
    <row r="18" ht="30" customHeight="1" spans="2:10">
      <c r="B18" s="1"/>
      <c r="C18" s="1" t="s">
        <v>195</v>
      </c>
      <c r="D18" s="1" t="s">
        <v>16</v>
      </c>
      <c r="E18" s="1"/>
      <c r="F18" s="1"/>
      <c r="G18" s="1">
        <v>91.3</v>
      </c>
      <c r="H18" s="1">
        <v>91.9</v>
      </c>
      <c r="I18" s="1">
        <f>(G18+H18)/2</f>
        <v>91.6</v>
      </c>
      <c r="J18" s="13">
        <f>ROUND(I18,1)</f>
        <v>91.6</v>
      </c>
    </row>
    <row r="19" ht="30" customHeight="1"/>
    <row r="20" ht="14.25" customHeight="1" spans="3:16">
      <c r="C20" s="4" t="s">
        <v>196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6"/>
    </row>
    <row r="21" ht="16.5" customHeight="1" spans="3:16">
      <c r="C21" s="1" t="s">
        <v>61</v>
      </c>
      <c r="D21" s="1" t="s">
        <v>4</v>
      </c>
      <c r="E21" s="1" t="s">
        <v>64</v>
      </c>
      <c r="F21" s="1" t="s">
        <v>65</v>
      </c>
      <c r="G21" s="4" t="s">
        <v>197</v>
      </c>
      <c r="H21" s="6"/>
      <c r="I21" s="4" t="s">
        <v>198</v>
      </c>
      <c r="J21" s="6"/>
      <c r="K21" s="1" t="s">
        <v>138</v>
      </c>
      <c r="L21" s="1" t="s">
        <v>139</v>
      </c>
      <c r="M21" s="1" t="s">
        <v>199</v>
      </c>
      <c r="N21" s="1" t="s">
        <v>200</v>
      </c>
      <c r="O21" s="1" t="s">
        <v>69</v>
      </c>
      <c r="P21" s="1" t="s">
        <v>70</v>
      </c>
    </row>
    <row r="22" ht="30" customHeight="1" spans="3:16">
      <c r="C22" s="1" t="s">
        <v>201</v>
      </c>
      <c r="D22" s="1">
        <v>1168438795</v>
      </c>
      <c r="E22" s="7" t="s">
        <v>176</v>
      </c>
      <c r="F22" s="7" t="s">
        <v>165</v>
      </c>
      <c r="G22" s="8" t="s">
        <v>79</v>
      </c>
      <c r="H22" s="9"/>
      <c r="I22" s="8" t="s">
        <v>158</v>
      </c>
      <c r="J22" s="9"/>
      <c r="K22" s="1">
        <v>98.4</v>
      </c>
      <c r="L22" s="1">
        <v>100</v>
      </c>
      <c r="M22" s="1">
        <v>99</v>
      </c>
      <c r="N22" s="1">
        <v>97.8</v>
      </c>
      <c r="O22" s="1">
        <f>SUM(K22,L22,M22,N22)/4</f>
        <v>98.8</v>
      </c>
      <c r="P22" s="13">
        <f>ROUND(O22,1)</f>
        <v>98.8</v>
      </c>
    </row>
    <row r="23" ht="30" customHeight="1" spans="3:16">
      <c r="C23" s="1" t="s">
        <v>202</v>
      </c>
      <c r="D23" s="1" t="s">
        <v>13</v>
      </c>
      <c r="E23" s="10"/>
      <c r="F23" s="10"/>
      <c r="G23" s="11"/>
      <c r="H23" s="12"/>
      <c r="I23" s="11"/>
      <c r="J23" s="12"/>
      <c r="K23" s="1">
        <v>98.3</v>
      </c>
      <c r="L23" s="1">
        <v>99</v>
      </c>
      <c r="M23" s="1">
        <v>99</v>
      </c>
      <c r="N23" s="1">
        <v>98.2</v>
      </c>
      <c r="O23" s="1">
        <f>SUM(K23,L23,M23,N23)/4</f>
        <v>98.625</v>
      </c>
      <c r="P23" s="13">
        <f>ROUND(O23,1)</f>
        <v>98.6</v>
      </c>
    </row>
  </sheetData>
  <mergeCells count="27">
    <mergeCell ref="B2:J2"/>
    <mergeCell ref="B13:J13"/>
    <mergeCell ref="C20:P20"/>
    <mergeCell ref="G21:H21"/>
    <mergeCell ref="I21:J21"/>
    <mergeCell ref="B4:B5"/>
    <mergeCell ref="B6:B7"/>
    <mergeCell ref="B8:B9"/>
    <mergeCell ref="B10:B11"/>
    <mergeCell ref="B15:B16"/>
    <mergeCell ref="B17:B18"/>
    <mergeCell ref="E4:E5"/>
    <mergeCell ref="E6:E7"/>
    <mergeCell ref="E8:E9"/>
    <mergeCell ref="E10:E11"/>
    <mergeCell ref="E15:E16"/>
    <mergeCell ref="E17:E18"/>
    <mergeCell ref="E22:E23"/>
    <mergeCell ref="F4:F5"/>
    <mergeCell ref="F6:F7"/>
    <mergeCell ref="F8:F9"/>
    <mergeCell ref="F10:F11"/>
    <mergeCell ref="F15:F16"/>
    <mergeCell ref="F17:F18"/>
    <mergeCell ref="F22:F23"/>
    <mergeCell ref="G22:H23"/>
    <mergeCell ref="I22:J23"/>
  </mergeCell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总积分榜</vt:lpstr>
      <vt:lpstr>赛程表</vt:lpstr>
      <vt:lpstr>对阵图</vt:lpstr>
      <vt:lpstr>预选赛表</vt:lpstr>
      <vt:lpstr>资格赛表</vt:lpstr>
      <vt:lpstr>小组赛表</vt:lpstr>
      <vt:lpstr>淘汰赛表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Fahlee</cp:lastModifiedBy>
  <dcterms:created xsi:type="dcterms:W3CDTF">2018-06-20T02:05:00Z</dcterms:created>
  <dcterms:modified xsi:type="dcterms:W3CDTF">2025-06-08T05:15:21Z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25E03E39ABA64433BFF2CAAA1C4B9050_12</vt:lpwstr>
  </property>
</Properties>
</file>