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D:\编程\Innovation Leap\Baidu\"/>
    </mc:Choice>
  </mc:AlternateContent>
  <xr:revisionPtr revIDLastSave="0" documentId="13_ncr:1_{280FCE5D-07B3-4B52-A3C4-05379570BA51}" xr6:coauthVersionLast="43" xr6:coauthVersionMax="43" xr10:uidLastSave="{00000000-0000-0000-0000-000000000000}"/>
  <bookViews>
    <workbookView xWindow="-120" yWindow="-120" windowWidth="38640" windowHeight="21240" activeTab="2" xr2:uid="{00000000-000D-0000-FFFF-FFFF00000000}"/>
  </bookViews>
  <sheets>
    <sheet name="总榜" sheetId="1" r:id="rId1"/>
    <sheet name="评分数据" sheetId="14" r:id="rId2"/>
    <sheet name="赛程" sheetId="2" r:id="rId3"/>
    <sheet name="对阵图" sheetId="13" r:id="rId4"/>
    <sheet name="热身赛" sheetId="3" r:id="rId5"/>
    <sheet name="资格赛" sheetId="4" r:id="rId6"/>
    <sheet name="小组赛" sheetId="6" r:id="rId7"/>
    <sheet name="四分之一决赛" sheetId="10" r:id="rId8"/>
    <sheet name="半决赛" sheetId="11" r:id="rId9"/>
    <sheet name="决赛" sheetId="12" r:id="rId10"/>
    <sheet name="小组赛积分榜" sheetId="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4" l="1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Q8" i="11" l="1"/>
  <c r="Q7" i="11"/>
  <c r="Q6" i="11"/>
  <c r="Q5" i="11"/>
  <c r="M12" i="10"/>
  <c r="M11" i="10"/>
  <c r="M10" i="10"/>
  <c r="M9" i="10"/>
  <c r="M8" i="10"/>
  <c r="M7" i="10"/>
  <c r="M6" i="10"/>
  <c r="M5" i="10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J9" i="4"/>
  <c r="J8" i="4"/>
  <c r="J7" i="4"/>
  <c r="J6" i="4"/>
  <c r="J4" i="4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<sst xmlns="http://schemas.openxmlformats.org/spreadsheetml/2006/main" count="593" uniqueCount="212">
  <si>
    <t>2016年第五届MW杯16强总积分榜</t>
  </si>
  <si>
    <t>排名</t>
  </si>
  <si>
    <t>选手名</t>
  </si>
  <si>
    <t>参加比赛轮次</t>
  </si>
  <si>
    <t>成绩</t>
  </si>
  <si>
    <t>总积分</t>
  </si>
  <si>
    <t>dasasdhba</t>
  </si>
  <si>
    <t>决赛/亚军</t>
  </si>
  <si>
    <t>节操都去哪了01</t>
  </si>
  <si>
    <t>决赛/冠军</t>
  </si>
  <si>
    <t>Lakitu01</t>
  </si>
  <si>
    <t>半决赛/4强</t>
  </si>
  <si>
    <t>莫阵剑影</t>
  </si>
  <si>
    <t>大爷23大买卖吗</t>
  </si>
  <si>
    <t>四分之一决赛/8强</t>
  </si>
  <si>
    <t>我懂你不懂的lz</t>
  </si>
  <si>
    <t>把僵尸炖了</t>
  </si>
  <si>
    <t>chaojimali1201</t>
  </si>
  <si>
    <t>小组赛/16强</t>
  </si>
  <si>
    <t>天碧苑</t>
  </si>
  <si>
    <t>xi7yang3</t>
  </si>
  <si>
    <t>s小s飞s侠s</t>
  </si>
  <si>
    <t>R大次郎</t>
  </si>
  <si>
    <t>字luo</t>
  </si>
  <si>
    <t>小皓宇Tom</t>
  </si>
  <si>
    <t>毒蘑菇vn</t>
  </si>
  <si>
    <t>2016年第五届MW杯赛程表</t>
  </si>
  <si>
    <t>比赛阶段</t>
  </si>
  <si>
    <t>内容</t>
  </si>
  <si>
    <t>时间</t>
  </si>
  <si>
    <t>报名</t>
  </si>
  <si>
    <t>2015年11月21日21:00-2016年1月30日20:00</t>
  </si>
  <si>
    <t>热身赛</t>
  </si>
  <si>
    <t>报名选手报到</t>
  </si>
  <si>
    <t>1月30日21:00-2月3日16:00</t>
  </si>
  <si>
    <t>抽签</t>
  </si>
  <si>
    <t>2月3日20:00</t>
  </si>
  <si>
    <t>比赛</t>
  </si>
  <si>
    <t>2月4日20:00-2月13日20:00</t>
  </si>
  <si>
    <t>评分</t>
  </si>
  <si>
    <t>2月4日20:00-2月14日20:00</t>
  </si>
  <si>
    <t>晋级选手报到</t>
  </si>
  <si>
    <t>6月26日22:00-7月3日20:00</t>
  </si>
  <si>
    <t>资格赛</t>
  </si>
  <si>
    <t>2月14日14:30-7月5日16:00</t>
  </si>
  <si>
    <t>7月5日20:00-7月9日16:00</t>
  </si>
  <si>
    <t>7月9日20:00</t>
  </si>
  <si>
    <t>7月9日22:00-7月12日20:00</t>
  </si>
  <si>
    <t>7月9日22:00-7月13日16:00</t>
  </si>
  <si>
    <t>小组赛</t>
  </si>
  <si>
    <t>7月13日20:00</t>
  </si>
  <si>
    <t>小组赛第一轮</t>
  </si>
  <si>
    <t>7月14日20:00-7月17日20:00</t>
  </si>
  <si>
    <t>7月14日20:00-7月19日16:00</t>
  </si>
  <si>
    <t>小组赛第二轮</t>
  </si>
  <si>
    <t>7月18日20:00-7月21日20:00</t>
  </si>
  <si>
    <t>7月19日20:00-7月23日16:00</t>
  </si>
  <si>
    <t>小组赛第三轮</t>
  </si>
  <si>
    <t>7月22日20:00-7月25日20:00</t>
  </si>
  <si>
    <t>7月23日20:00-7月27日16:00</t>
  </si>
  <si>
    <t>四分之一决赛</t>
  </si>
  <si>
    <t>评委抽签</t>
  </si>
  <si>
    <t>7月27日20:00</t>
  </si>
  <si>
    <t>四分之一决赛第一轮</t>
  </si>
  <si>
    <t>7月28日20:00-7月31日20:00</t>
  </si>
  <si>
    <t>7月28日20:00-8月1日16:00</t>
  </si>
  <si>
    <t>四分之一决赛第二轮</t>
  </si>
  <si>
    <t>8月1日20:00-8月4日20:00</t>
  </si>
  <si>
    <t>8月1日20:00-8月5日16:00</t>
  </si>
  <si>
    <t>半决赛第一轮</t>
  </si>
  <si>
    <t>8月5日20:00-8月8日20:00</t>
  </si>
  <si>
    <t>8月5日20:00-8月9日16:00</t>
  </si>
  <si>
    <t>半决赛第二轮</t>
  </si>
  <si>
    <t>8月9日20:00-8月12日20:00</t>
  </si>
  <si>
    <t>8月9日20:00-8月13日16:00</t>
  </si>
  <si>
    <t>决赛</t>
  </si>
  <si>
    <t>8月13日20:00-8月16日20:00</t>
  </si>
  <si>
    <t>8月13日20:00-8月18日20:00</t>
  </si>
  <si>
    <t>选手码</t>
  </si>
  <si>
    <t>评委1</t>
  </si>
  <si>
    <t>评委2</t>
  </si>
  <si>
    <t>评委1得分</t>
  </si>
  <si>
    <t>评委2得分</t>
  </si>
  <si>
    <t>平均分</t>
  </si>
  <si>
    <t>最终得分</t>
  </si>
  <si>
    <t>马里奥奥里马</t>
  </si>
  <si>
    <t>Fahlee_5</t>
  </si>
  <si>
    <t>祝贺高考成功</t>
  </si>
  <si>
    <t>大幽灵王</t>
  </si>
  <si>
    <t>玛丽的死对头</t>
  </si>
  <si>
    <t>2016年第五届MW杯热身赛选手情况</t>
    <phoneticPr fontId="3" type="noConversion"/>
  </si>
  <si>
    <t>选手码</t>
    <phoneticPr fontId="3" type="noConversion"/>
  </si>
  <si>
    <t>选手名</t>
    <phoneticPr fontId="3" type="noConversion"/>
  </si>
  <si>
    <t>关卡名</t>
    <phoneticPr fontId="3" type="noConversion"/>
  </si>
  <si>
    <t>评委1</t>
    <phoneticPr fontId="3" type="noConversion"/>
  </si>
  <si>
    <t>评委2</t>
    <phoneticPr fontId="3" type="noConversion"/>
  </si>
  <si>
    <t>评委1得分</t>
    <phoneticPr fontId="3" type="noConversion"/>
  </si>
  <si>
    <t>评委2得分</t>
    <phoneticPr fontId="3" type="noConversion"/>
  </si>
  <si>
    <t>平均分</t>
    <phoneticPr fontId="3" type="noConversion"/>
  </si>
  <si>
    <t>最终得分</t>
    <phoneticPr fontId="3" type="noConversion"/>
  </si>
  <si>
    <t>s小s飞s侠s</t>
    <phoneticPr fontId="3" type="noConversion"/>
  </si>
  <si>
    <t>1-notname.mfl</t>
    <phoneticPr fontId="3" type="noConversion"/>
  </si>
  <si>
    <t>马里奥奥里马</t>
    <phoneticPr fontId="3" type="noConversion"/>
  </si>
  <si>
    <t>毒蘑菇vn</t>
    <phoneticPr fontId="3" type="noConversion"/>
  </si>
  <si>
    <t>2-Subterranean Animism.mfl</t>
    <phoneticPr fontId="3" type="noConversion"/>
  </si>
  <si>
    <t>Fahlee_5</t>
    <phoneticPr fontId="3" type="noConversion"/>
  </si>
  <si>
    <t>祝贺高考成功</t>
    <phoneticPr fontId="3" type="noConversion"/>
  </si>
  <si>
    <t>小皓宇Tom</t>
    <phoneticPr fontId="3" type="noConversion"/>
  </si>
  <si>
    <t>3-Wonderful pipeline.mfl</t>
    <phoneticPr fontId="3" type="noConversion"/>
  </si>
  <si>
    <t>把僵尸炖了</t>
    <phoneticPr fontId="3" type="noConversion"/>
  </si>
  <si>
    <t>4-A hard way to find my dog.mfl</t>
    <phoneticPr fontId="3" type="noConversion"/>
  </si>
  <si>
    <t>chaojimali1201</t>
    <phoneticPr fontId="3" type="noConversion"/>
  </si>
  <si>
    <t>5 - Amazing But Crazy.mfl</t>
    <phoneticPr fontId="3" type="noConversion"/>
  </si>
  <si>
    <t>我爱吃烧饼哈哈</t>
    <phoneticPr fontId="3" type="noConversion"/>
  </si>
  <si>
    <t>6-地下.mfl</t>
    <phoneticPr fontId="3" type="noConversion"/>
  </si>
  <si>
    <t>xi7yang3</t>
    <phoneticPr fontId="3" type="noConversion"/>
  </si>
  <si>
    <t>7-Escape from the cave.mfl</t>
    <phoneticPr fontId="3" type="noConversion"/>
  </si>
  <si>
    <t>8-Cave Fills You With DETERMINATION.mfl</t>
    <phoneticPr fontId="3" type="noConversion"/>
  </si>
  <si>
    <t>大爷23大买卖吗</t>
    <phoneticPr fontId="3" type="noConversion"/>
  </si>
  <si>
    <t>9-Do not hurt yourself.mfl</t>
    <phoneticPr fontId="3" type="noConversion"/>
  </si>
  <si>
    <t>Lakitu01</t>
    <phoneticPr fontId="3" type="noConversion"/>
  </si>
  <si>
    <t>10-The Adventure in the Cave.mfl</t>
    <phoneticPr fontId="3" type="noConversion"/>
  </si>
  <si>
    <t>R大次郎</t>
    <phoneticPr fontId="3" type="noConversion"/>
  </si>
  <si>
    <t>11-Blue Fantasy（深蓝幻想）.mfl</t>
    <phoneticPr fontId="3" type="noConversion"/>
  </si>
  <si>
    <t>我懂你不懂的lz</t>
    <phoneticPr fontId="3" type="noConversion"/>
  </si>
  <si>
    <t xml:space="preserve">12 - Around the underground.mfl </t>
    <phoneticPr fontId="3" type="noConversion"/>
  </si>
  <si>
    <t>2016年第五届MW杯资格赛选手情况</t>
  </si>
  <si>
    <t>小组</t>
  </si>
  <si>
    <t>百度ID</t>
  </si>
  <si>
    <t>参赛关卡</t>
  </si>
  <si>
    <t>I组</t>
  </si>
  <si>
    <t>1-The grass time.mfl</t>
  </si>
  <si>
    <t>LLX奶油马里奥</t>
  </si>
  <si>
    <t>nmnmoooh</t>
  </si>
  <si>
    <t>2-[Double Color Mountain]by Tian-BY.mfl</t>
  </si>
  <si>
    <t>3-Emerald Valley.mfl</t>
  </si>
  <si>
    <t>II组</t>
  </si>
  <si>
    <t>4-Valley in the Morning.mfl</t>
  </si>
  <si>
    <t>5-Green grass park.mfl</t>
  </si>
  <si>
    <t>yjs2005219</t>
  </si>
  <si>
    <t>6-yjs land.mfl</t>
  </si>
  <si>
    <t>2016年第五届MW杯资格赛积分榜</t>
  </si>
  <si>
    <t>2016年第五届MW杯小组赛选手情况</t>
  </si>
  <si>
    <t>预备评委</t>
  </si>
  <si>
    <t>引入评委</t>
  </si>
  <si>
    <t>引入评委得分</t>
  </si>
  <si>
    <t>A组</t>
  </si>
  <si>
    <t>A1</t>
  </si>
  <si>
    <t>—</t>
  </si>
  <si>
    <t>A2</t>
  </si>
  <si>
    <t>A3</t>
  </si>
  <si>
    <t>A4</t>
  </si>
  <si>
    <t>B组</t>
  </si>
  <si>
    <t>B1</t>
  </si>
  <si>
    <t>B2</t>
  </si>
  <si>
    <t>B3</t>
  </si>
  <si>
    <t>B4</t>
  </si>
  <si>
    <t>未上传</t>
  </si>
  <si>
    <t>C组</t>
  </si>
  <si>
    <t>C1</t>
  </si>
  <si>
    <t>bluesun0505</t>
  </si>
  <si>
    <t>C2</t>
  </si>
  <si>
    <t>C3</t>
  </si>
  <si>
    <t>C4</t>
  </si>
  <si>
    <t>D组</t>
  </si>
  <si>
    <t>D1</t>
  </si>
  <si>
    <t>D2</t>
  </si>
  <si>
    <t>D3</t>
  </si>
  <si>
    <t>D4</t>
  </si>
  <si>
    <t>2016年第五届MW杯小组赛A组积分榜</t>
  </si>
  <si>
    <t>2016年第五届MW杯小组赛B组积分榜</t>
  </si>
  <si>
    <t>比赛轮次</t>
  </si>
  <si>
    <t>2016年第五届MW杯小组赛C组积分榜</t>
  </si>
  <si>
    <t>2016年第五届MW杯小组赛D组积分榜</t>
  </si>
  <si>
    <t>2016年第五届MW杯四分之一决赛选手情况</t>
  </si>
  <si>
    <t>区域</t>
  </si>
  <si>
    <t>第一轮</t>
  </si>
  <si>
    <t>第二轮</t>
  </si>
  <si>
    <t>1区</t>
  </si>
  <si>
    <t>1A</t>
  </si>
  <si>
    <t>1B</t>
  </si>
  <si>
    <t>2区</t>
  </si>
  <si>
    <t>2A</t>
  </si>
  <si>
    <t>2B</t>
  </si>
  <si>
    <t>3区</t>
  </si>
  <si>
    <t>3A</t>
  </si>
  <si>
    <t>3B</t>
  </si>
  <si>
    <t>4区</t>
  </si>
  <si>
    <t>4A</t>
  </si>
  <si>
    <t>4B</t>
  </si>
  <si>
    <t>2016年第五届MW杯半决赛选手情况</t>
  </si>
  <si>
    <t>引入评委1</t>
  </si>
  <si>
    <t>引入评委2</t>
  </si>
  <si>
    <t>引入评委1得分</t>
  </si>
  <si>
    <t>引入评委2得分</t>
  </si>
  <si>
    <t>I区</t>
  </si>
  <si>
    <t>A</t>
  </si>
  <si>
    <t>B</t>
  </si>
  <si>
    <t>II区</t>
  </si>
  <si>
    <t>C</t>
  </si>
  <si>
    <t>D</t>
  </si>
  <si>
    <t>2016年第五届MW杯决赛选手信息</t>
  </si>
  <si>
    <t>评委3</t>
  </si>
  <si>
    <t>评委4</t>
  </si>
  <si>
    <t>评委3得分</t>
  </si>
  <si>
    <t>评委4得分</t>
  </si>
  <si>
    <t>M</t>
  </si>
  <si>
    <t>W</t>
  </si>
  <si>
    <t>评委名</t>
  </si>
  <si>
    <t>参与评分比赛轮次</t>
  </si>
  <si>
    <t>参与评分关卡数量</t>
  </si>
  <si>
    <t>2016年第五届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</si>
</sst>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17</xdr:col>
      <xdr:colOff>632983</xdr:colOff>
      <xdr:row>40</xdr:row>
      <xdr:rowOff>76200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FF01D0B-DF80-4CFF-ABDB-5042223DA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2291583" cy="692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zoomScaleSheetLayoutView="100" workbookViewId="0">
      <selection activeCell="F50" sqref="F50"/>
    </sheetView>
  </sheetViews>
  <sheetFormatPr defaultColWidth="9" defaultRowHeight="13.5" x14ac:dyDescent="0.15"/>
  <cols>
    <col min="2" max="2" width="4.625" customWidth="1"/>
    <col min="3" max="3" width="13.5" customWidth="1"/>
    <col min="4" max="4" width="11.25" customWidth="1"/>
    <col min="5" max="5" width="15" customWidth="1"/>
    <col min="6" max="6" width="6.375" customWidth="1"/>
  </cols>
  <sheetData>
    <row r="2" spans="2:6" ht="16.5" x14ac:dyDescent="0.15">
      <c r="B2" s="41" t="s">
        <v>0</v>
      </c>
      <c r="C2" s="41"/>
      <c r="D2" s="41"/>
      <c r="E2" s="41"/>
      <c r="F2" s="41"/>
    </row>
    <row r="3" spans="2:6" ht="16.5" x14ac:dyDescent="0.1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 ht="16.5" x14ac:dyDescent="0.15">
      <c r="B4" s="2">
        <v>1</v>
      </c>
      <c r="C4" s="3" t="s">
        <v>6</v>
      </c>
      <c r="D4" s="2">
        <v>8</v>
      </c>
      <c r="E4" s="2" t="s">
        <v>7</v>
      </c>
      <c r="F4" s="4">
        <v>749.1</v>
      </c>
    </row>
    <row r="5" spans="2:6" ht="16.5" x14ac:dyDescent="0.15">
      <c r="B5" s="2">
        <v>2</v>
      </c>
      <c r="C5" s="3" t="s">
        <v>8</v>
      </c>
      <c r="D5" s="2">
        <v>8</v>
      </c>
      <c r="E5" s="2" t="s">
        <v>9</v>
      </c>
      <c r="F5" s="4">
        <v>731.3</v>
      </c>
    </row>
    <row r="6" spans="2:6" ht="16.5" x14ac:dyDescent="0.15">
      <c r="B6" s="2">
        <v>3</v>
      </c>
      <c r="C6" s="3" t="s">
        <v>10</v>
      </c>
      <c r="D6" s="2">
        <v>7</v>
      </c>
      <c r="E6" s="2" t="s">
        <v>11</v>
      </c>
      <c r="F6" s="4">
        <v>606.79999999999995</v>
      </c>
    </row>
    <row r="7" spans="2:6" ht="16.5" x14ac:dyDescent="0.15">
      <c r="B7" s="2">
        <v>4</v>
      </c>
      <c r="C7" s="3" t="s">
        <v>12</v>
      </c>
      <c r="D7" s="2">
        <v>7</v>
      </c>
      <c r="E7" s="2" t="s">
        <v>11</v>
      </c>
      <c r="F7" s="4">
        <v>601.20000000000005</v>
      </c>
    </row>
    <row r="8" spans="2:6" ht="16.5" x14ac:dyDescent="0.15">
      <c r="B8" s="2">
        <v>5</v>
      </c>
      <c r="C8" s="3" t="s">
        <v>13</v>
      </c>
      <c r="D8" s="2">
        <v>5</v>
      </c>
      <c r="E8" s="2" t="s">
        <v>14</v>
      </c>
      <c r="F8" s="2">
        <v>439.6</v>
      </c>
    </row>
    <row r="9" spans="2:6" ht="16.5" x14ac:dyDescent="0.15">
      <c r="B9" s="2">
        <v>6</v>
      </c>
      <c r="C9" s="3" t="s">
        <v>15</v>
      </c>
      <c r="D9" s="2">
        <v>5</v>
      </c>
      <c r="E9" s="2" t="s">
        <v>14</v>
      </c>
      <c r="F9" s="2">
        <v>432</v>
      </c>
    </row>
    <row r="10" spans="2:6" ht="16.5" x14ac:dyDescent="0.15">
      <c r="B10" s="2">
        <v>7</v>
      </c>
      <c r="C10" s="3">
        <v>1168438795</v>
      </c>
      <c r="D10" s="2">
        <v>5</v>
      </c>
      <c r="E10" s="2" t="s">
        <v>14</v>
      </c>
      <c r="F10" s="2">
        <v>430.8</v>
      </c>
    </row>
    <row r="11" spans="2:6" ht="16.5" x14ac:dyDescent="0.15">
      <c r="B11" s="2">
        <v>8</v>
      </c>
      <c r="C11" s="3" t="s">
        <v>16</v>
      </c>
      <c r="D11" s="2">
        <v>5</v>
      </c>
      <c r="E11" s="2" t="s">
        <v>14</v>
      </c>
      <c r="F11" s="2">
        <v>397.2</v>
      </c>
    </row>
    <row r="12" spans="2:6" ht="16.5" x14ac:dyDescent="0.15">
      <c r="B12" s="2">
        <v>9</v>
      </c>
      <c r="C12" s="3" t="s">
        <v>17</v>
      </c>
      <c r="D12" s="2">
        <v>3</v>
      </c>
      <c r="E12" s="2" t="s">
        <v>18</v>
      </c>
      <c r="F12" s="2">
        <v>234.8</v>
      </c>
    </row>
    <row r="13" spans="2:6" ht="16.5" x14ac:dyDescent="0.15">
      <c r="B13" s="2">
        <v>10</v>
      </c>
      <c r="C13" s="3" t="s">
        <v>19</v>
      </c>
      <c r="D13" s="2">
        <v>3</v>
      </c>
      <c r="E13" s="2" t="s">
        <v>18</v>
      </c>
      <c r="F13" s="2">
        <v>227.9</v>
      </c>
    </row>
    <row r="14" spans="2:6" ht="16.5" x14ac:dyDescent="0.15">
      <c r="B14" s="2">
        <v>11</v>
      </c>
      <c r="C14" s="3" t="s">
        <v>20</v>
      </c>
      <c r="D14" s="2">
        <v>3</v>
      </c>
      <c r="E14" s="2" t="s">
        <v>18</v>
      </c>
      <c r="F14" s="2">
        <v>225.3</v>
      </c>
    </row>
    <row r="15" spans="2:6" ht="16.5" x14ac:dyDescent="0.15">
      <c r="B15" s="2">
        <v>12</v>
      </c>
      <c r="C15" s="3" t="s">
        <v>21</v>
      </c>
      <c r="D15" s="2">
        <v>3</v>
      </c>
      <c r="E15" s="2" t="s">
        <v>18</v>
      </c>
      <c r="F15" s="2">
        <v>222.1</v>
      </c>
    </row>
    <row r="16" spans="2:6" ht="16.5" x14ac:dyDescent="0.15">
      <c r="B16" s="2">
        <v>13</v>
      </c>
      <c r="C16" s="3" t="s">
        <v>22</v>
      </c>
      <c r="D16" s="2">
        <v>3</v>
      </c>
      <c r="E16" s="2" t="s">
        <v>18</v>
      </c>
      <c r="F16" s="2">
        <v>193.6</v>
      </c>
    </row>
    <row r="17" spans="2:6" ht="16.5" x14ac:dyDescent="0.15">
      <c r="B17" s="2">
        <v>14</v>
      </c>
      <c r="C17" s="3" t="s">
        <v>23</v>
      </c>
      <c r="D17" s="2">
        <v>3</v>
      </c>
      <c r="E17" s="2" t="s">
        <v>18</v>
      </c>
      <c r="F17" s="2">
        <v>172</v>
      </c>
    </row>
    <row r="18" spans="2:6" ht="16.5" x14ac:dyDescent="0.15">
      <c r="B18" s="2">
        <v>15</v>
      </c>
      <c r="C18" s="3" t="s">
        <v>24</v>
      </c>
      <c r="D18" s="2">
        <v>3</v>
      </c>
      <c r="E18" s="2" t="s">
        <v>18</v>
      </c>
      <c r="F18" s="2">
        <v>70.400000000000006</v>
      </c>
    </row>
    <row r="19" spans="2:6" ht="16.5" x14ac:dyDescent="0.15">
      <c r="B19" s="2">
        <v>16</v>
      </c>
      <c r="C19" s="3" t="s">
        <v>25</v>
      </c>
      <c r="D19" s="2">
        <v>3</v>
      </c>
      <c r="E19" s="2" t="s">
        <v>18</v>
      </c>
      <c r="F19" s="2">
        <v>56.4</v>
      </c>
    </row>
  </sheetData>
  <mergeCells count="1">
    <mergeCell ref="B2:F2"/>
  </mergeCells>
  <phoneticPr fontId="4" type="noConversion"/>
  <pageMargins left="0.75" right="0.75" top="1" bottom="1" header="0.51" footer="0.5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5"/>
  <sheetViews>
    <sheetView workbookViewId="0">
      <selection activeCell="F23" sqref="F23"/>
    </sheetView>
  </sheetViews>
  <sheetFormatPr defaultColWidth="9" defaultRowHeight="13.5" x14ac:dyDescent="0.15"/>
  <cols>
    <col min="2" max="2" width="6.25" customWidth="1"/>
    <col min="3" max="3" width="13.5" customWidth="1"/>
    <col min="4" max="4" width="8" customWidth="1"/>
    <col min="5" max="6" width="10.375" customWidth="1"/>
    <col min="7" max="7" width="11.25" customWidth="1"/>
    <col min="8" max="11" width="8.875" customWidth="1"/>
    <col min="12" max="12" width="7.875" customWidth="1"/>
  </cols>
  <sheetData>
    <row r="2" spans="2:12" ht="16.5" x14ac:dyDescent="0.15">
      <c r="B2" s="45" t="s">
        <v>201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2" ht="16.5" x14ac:dyDescent="0.15">
      <c r="B3" s="10" t="s">
        <v>78</v>
      </c>
      <c r="C3" s="10" t="s">
        <v>2</v>
      </c>
      <c r="D3" s="10" t="s">
        <v>79</v>
      </c>
      <c r="E3" s="10" t="s">
        <v>80</v>
      </c>
      <c r="F3" s="10" t="s">
        <v>202</v>
      </c>
      <c r="G3" s="10" t="s">
        <v>203</v>
      </c>
      <c r="H3" s="10" t="s">
        <v>81</v>
      </c>
      <c r="I3" s="10" t="s">
        <v>82</v>
      </c>
      <c r="J3" s="10" t="s">
        <v>204</v>
      </c>
      <c r="K3" s="10" t="s">
        <v>205</v>
      </c>
      <c r="L3" s="10" t="s">
        <v>84</v>
      </c>
    </row>
    <row r="4" spans="2:12" ht="16.5" x14ac:dyDescent="0.15">
      <c r="B4" s="10" t="s">
        <v>206</v>
      </c>
      <c r="C4" s="10" t="s">
        <v>6</v>
      </c>
      <c r="D4" s="45" t="s">
        <v>86</v>
      </c>
      <c r="E4" s="45" t="s">
        <v>133</v>
      </c>
      <c r="F4" s="45">
        <v>123568024</v>
      </c>
      <c r="G4" s="45" t="s">
        <v>85</v>
      </c>
      <c r="H4" s="10">
        <v>92.7</v>
      </c>
      <c r="I4" s="10">
        <v>97.8</v>
      </c>
      <c r="J4" s="10">
        <v>99.4</v>
      </c>
      <c r="K4" s="10">
        <v>96.6</v>
      </c>
      <c r="L4" s="10">
        <v>96.6</v>
      </c>
    </row>
    <row r="5" spans="2:12" ht="16.5" x14ac:dyDescent="0.15">
      <c r="B5" s="10" t="s">
        <v>207</v>
      </c>
      <c r="C5" s="10" t="s">
        <v>8</v>
      </c>
      <c r="D5" s="45"/>
      <c r="E5" s="45"/>
      <c r="F5" s="45"/>
      <c r="G5" s="45"/>
      <c r="H5" s="10">
        <v>96.9</v>
      </c>
      <c r="I5" s="10">
        <v>97.8</v>
      </c>
      <c r="J5" s="10">
        <v>99.6</v>
      </c>
      <c r="K5" s="10">
        <v>94.9</v>
      </c>
      <c r="L5" s="10">
        <v>97.3</v>
      </c>
    </row>
  </sheetData>
  <mergeCells count="5">
    <mergeCell ref="B2:L2"/>
    <mergeCell ref="D4:D5"/>
    <mergeCell ref="E4:E5"/>
    <mergeCell ref="F4:F5"/>
    <mergeCell ref="G4:G5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X28"/>
  <sheetViews>
    <sheetView workbookViewId="0">
      <selection activeCell="K53" sqref="K53"/>
    </sheetView>
  </sheetViews>
  <sheetFormatPr defaultColWidth="9" defaultRowHeight="13.5" x14ac:dyDescent="0.15"/>
  <cols>
    <col min="2" max="2" width="4.625" customWidth="1"/>
    <col min="3" max="3" width="7.875" customWidth="1"/>
    <col min="4" max="4" width="12.5" customWidth="1"/>
    <col min="5" max="6" width="6.25" customWidth="1"/>
    <col min="7" max="7" width="3" customWidth="1"/>
    <col min="8" max="8" width="4.625" customWidth="1"/>
    <col min="9" max="9" width="7.875" customWidth="1"/>
    <col min="10" max="10" width="13.5" customWidth="1"/>
    <col min="11" max="12" width="6.25" customWidth="1"/>
    <col min="13" max="13" width="3.625" customWidth="1"/>
    <col min="14" max="14" width="4.625" customWidth="1"/>
    <col min="15" max="15" width="7.875" customWidth="1"/>
    <col min="16" max="16" width="13.5" customWidth="1"/>
    <col min="17" max="18" width="6.25" customWidth="1"/>
    <col min="19" max="19" width="3.625" customWidth="1"/>
    <col min="20" max="20" width="4.625" customWidth="1"/>
    <col min="21" max="21" width="7.875" customWidth="1"/>
    <col min="22" max="22" width="13.5" customWidth="1"/>
  </cols>
  <sheetData>
    <row r="2" spans="2:24" ht="16.5" x14ac:dyDescent="0.15">
      <c r="B2" s="45" t="s">
        <v>169</v>
      </c>
      <c r="C2" s="45"/>
      <c r="D2" s="45"/>
      <c r="E2" s="45"/>
      <c r="F2" s="45"/>
      <c r="G2" s="19"/>
      <c r="H2" s="45" t="s">
        <v>169</v>
      </c>
      <c r="I2" s="45"/>
      <c r="J2" s="45"/>
      <c r="K2" s="45"/>
      <c r="L2" s="45"/>
      <c r="N2" s="45" t="s">
        <v>169</v>
      </c>
      <c r="O2" s="45"/>
      <c r="P2" s="45"/>
      <c r="Q2" s="45"/>
      <c r="R2" s="45"/>
      <c r="S2" s="20"/>
    </row>
    <row r="3" spans="2:24" ht="16.5" x14ac:dyDescent="0.15">
      <c r="B3" s="10" t="s">
        <v>1</v>
      </c>
      <c r="C3" s="10" t="s">
        <v>171</v>
      </c>
      <c r="D3" s="10" t="s">
        <v>2</v>
      </c>
      <c r="E3" s="10" t="s">
        <v>78</v>
      </c>
      <c r="F3" s="10" t="s">
        <v>5</v>
      </c>
      <c r="G3" s="19"/>
      <c r="H3" s="10" t="s">
        <v>1</v>
      </c>
      <c r="I3" s="10" t="s">
        <v>171</v>
      </c>
      <c r="J3" s="10" t="s">
        <v>2</v>
      </c>
      <c r="K3" s="10" t="s">
        <v>78</v>
      </c>
      <c r="L3" s="10" t="s">
        <v>5</v>
      </c>
      <c r="N3" s="10" t="s">
        <v>1</v>
      </c>
      <c r="O3" s="10" t="s">
        <v>171</v>
      </c>
      <c r="P3" s="10" t="s">
        <v>2</v>
      </c>
      <c r="Q3" s="10" t="s">
        <v>78</v>
      </c>
      <c r="R3" s="10" t="s">
        <v>5</v>
      </c>
      <c r="S3" s="20"/>
    </row>
    <row r="4" spans="2:24" ht="16.5" x14ac:dyDescent="0.15">
      <c r="B4" s="10">
        <v>1</v>
      </c>
      <c r="C4" s="10">
        <v>1</v>
      </c>
      <c r="D4" s="13" t="s">
        <v>6</v>
      </c>
      <c r="E4" s="10" t="s">
        <v>147</v>
      </c>
      <c r="F4" s="10">
        <v>95.3</v>
      </c>
      <c r="G4" s="19"/>
      <c r="H4" s="10">
        <v>1</v>
      </c>
      <c r="I4" s="10">
        <v>2</v>
      </c>
      <c r="J4" s="13" t="s">
        <v>6</v>
      </c>
      <c r="K4" s="10" t="s">
        <v>147</v>
      </c>
      <c r="L4" s="14">
        <v>184.4</v>
      </c>
      <c r="N4" s="10">
        <v>1</v>
      </c>
      <c r="O4" s="10">
        <v>3</v>
      </c>
      <c r="P4" s="13" t="s">
        <v>6</v>
      </c>
      <c r="Q4" s="10" t="s">
        <v>147</v>
      </c>
      <c r="R4" s="14">
        <v>278.60000000000002</v>
      </c>
      <c r="S4" s="20"/>
    </row>
    <row r="5" spans="2:24" ht="16.5" x14ac:dyDescent="0.15">
      <c r="B5" s="10">
        <v>2</v>
      </c>
      <c r="C5" s="10">
        <v>1</v>
      </c>
      <c r="D5" s="13">
        <v>1168438795</v>
      </c>
      <c r="E5" s="10" t="s">
        <v>149</v>
      </c>
      <c r="F5" s="10">
        <v>88.8</v>
      </c>
      <c r="G5" s="19"/>
      <c r="H5" s="10">
        <v>2</v>
      </c>
      <c r="I5" s="10">
        <v>2</v>
      </c>
      <c r="J5" s="13">
        <v>1168438795</v>
      </c>
      <c r="K5" s="10" t="s">
        <v>149</v>
      </c>
      <c r="L5" s="14">
        <v>181</v>
      </c>
      <c r="N5" s="10">
        <v>2</v>
      </c>
      <c r="O5" s="10">
        <v>3</v>
      </c>
      <c r="P5" s="13">
        <v>1168438795</v>
      </c>
      <c r="Q5" s="10" t="s">
        <v>149</v>
      </c>
      <c r="R5" s="14">
        <v>273.60000000000002</v>
      </c>
      <c r="S5" s="20"/>
    </row>
    <row r="6" spans="2:24" ht="16.5" x14ac:dyDescent="0.15">
      <c r="B6" s="10">
        <v>3</v>
      </c>
      <c r="C6" s="10">
        <v>1</v>
      </c>
      <c r="D6" s="13" t="s">
        <v>20</v>
      </c>
      <c r="E6" s="10" t="s">
        <v>150</v>
      </c>
      <c r="F6" s="10">
        <v>77</v>
      </c>
      <c r="G6" s="19"/>
      <c r="H6" s="10">
        <v>3</v>
      </c>
      <c r="I6" s="10">
        <v>2</v>
      </c>
      <c r="J6" s="13" t="s">
        <v>19</v>
      </c>
      <c r="K6" s="10" t="s">
        <v>151</v>
      </c>
      <c r="L6" s="14">
        <v>148.1</v>
      </c>
      <c r="N6" s="10">
        <v>3</v>
      </c>
      <c r="O6" s="10">
        <v>3</v>
      </c>
      <c r="P6" s="13" t="s">
        <v>19</v>
      </c>
      <c r="Q6" s="10" t="s">
        <v>151</v>
      </c>
      <c r="R6" s="14">
        <v>227.9</v>
      </c>
      <c r="S6" s="20"/>
    </row>
    <row r="7" spans="2:24" ht="16.5" x14ac:dyDescent="0.15">
      <c r="B7" s="10">
        <v>4</v>
      </c>
      <c r="C7" s="10">
        <v>1</v>
      </c>
      <c r="D7" s="13" t="s">
        <v>19</v>
      </c>
      <c r="E7" s="10" t="s">
        <v>151</v>
      </c>
      <c r="F7" s="10">
        <v>72.599999999999994</v>
      </c>
      <c r="G7" s="19"/>
      <c r="H7" s="10">
        <v>4</v>
      </c>
      <c r="I7" s="10">
        <v>2</v>
      </c>
      <c r="J7" s="13" t="s">
        <v>20</v>
      </c>
      <c r="K7" s="10" t="s">
        <v>150</v>
      </c>
      <c r="L7" s="14">
        <v>138.69999999999999</v>
      </c>
      <c r="N7" s="10">
        <v>4</v>
      </c>
      <c r="O7" s="10">
        <v>3</v>
      </c>
      <c r="P7" s="13" t="s">
        <v>20</v>
      </c>
      <c r="Q7" s="10" t="s">
        <v>150</v>
      </c>
      <c r="R7" s="14">
        <v>225.3</v>
      </c>
      <c r="S7" s="20"/>
    </row>
    <row r="8" spans="2:24" ht="16.5" x14ac:dyDescent="0.1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2:24" ht="16.5" x14ac:dyDescent="0.15">
      <c r="B9" s="45" t="s">
        <v>170</v>
      </c>
      <c r="C9" s="45"/>
      <c r="D9" s="45"/>
      <c r="E9" s="45"/>
      <c r="F9" s="45"/>
      <c r="G9" s="19"/>
      <c r="H9" s="45" t="s">
        <v>170</v>
      </c>
      <c r="I9" s="45"/>
      <c r="J9" s="45"/>
      <c r="K9" s="45"/>
      <c r="L9" s="45"/>
      <c r="N9" s="45" t="s">
        <v>170</v>
      </c>
      <c r="O9" s="45"/>
      <c r="P9" s="45"/>
      <c r="Q9" s="45"/>
      <c r="R9" s="45"/>
      <c r="S9" s="20"/>
    </row>
    <row r="10" spans="2:24" ht="16.5" x14ac:dyDescent="0.15">
      <c r="B10" s="10" t="s">
        <v>1</v>
      </c>
      <c r="C10" s="10" t="s">
        <v>171</v>
      </c>
      <c r="D10" s="10" t="s">
        <v>2</v>
      </c>
      <c r="E10" s="10" t="s">
        <v>78</v>
      </c>
      <c r="F10" s="10" t="s">
        <v>5</v>
      </c>
      <c r="G10" s="19"/>
      <c r="H10" s="10" t="s">
        <v>1</v>
      </c>
      <c r="I10" s="10" t="s">
        <v>171</v>
      </c>
      <c r="J10" s="10" t="s">
        <v>2</v>
      </c>
      <c r="K10" s="10" t="s">
        <v>78</v>
      </c>
      <c r="L10" s="10" t="s">
        <v>5</v>
      </c>
      <c r="N10" s="10" t="s">
        <v>1</v>
      </c>
      <c r="O10" s="10" t="s">
        <v>171</v>
      </c>
      <c r="P10" s="10" t="s">
        <v>2</v>
      </c>
      <c r="Q10" s="10" t="s">
        <v>78</v>
      </c>
      <c r="R10" s="10" t="s">
        <v>5</v>
      </c>
      <c r="S10" s="20"/>
    </row>
    <row r="11" spans="2:24" ht="16.5" x14ac:dyDescent="0.15">
      <c r="B11" s="10">
        <v>1</v>
      </c>
      <c r="C11" s="10">
        <v>1</v>
      </c>
      <c r="D11" s="13" t="s">
        <v>8</v>
      </c>
      <c r="E11" s="10" t="s">
        <v>153</v>
      </c>
      <c r="F11" s="14">
        <v>88.3</v>
      </c>
      <c r="G11" s="19"/>
      <c r="H11" s="10">
        <v>1</v>
      </c>
      <c r="I11" s="10">
        <v>2</v>
      </c>
      <c r="J11" s="13" t="s">
        <v>8</v>
      </c>
      <c r="K11" s="10" t="s">
        <v>153</v>
      </c>
      <c r="L11" s="14">
        <v>172.6</v>
      </c>
      <c r="N11" s="10">
        <v>1</v>
      </c>
      <c r="O11" s="10">
        <v>3</v>
      </c>
      <c r="P11" s="13" t="s">
        <v>8</v>
      </c>
      <c r="Q11" s="10" t="s">
        <v>153</v>
      </c>
      <c r="R11" s="14">
        <v>266.7</v>
      </c>
      <c r="S11" s="20"/>
    </row>
    <row r="12" spans="2:24" ht="16.5" x14ac:dyDescent="0.15">
      <c r="B12" s="10">
        <v>2</v>
      </c>
      <c r="C12" s="10">
        <v>1</v>
      </c>
      <c r="D12" s="13" t="s">
        <v>16</v>
      </c>
      <c r="E12" s="10" t="s">
        <v>155</v>
      </c>
      <c r="F12" s="14">
        <v>78.400000000000006</v>
      </c>
      <c r="G12" s="19"/>
      <c r="H12" s="10">
        <v>2</v>
      </c>
      <c r="I12" s="10">
        <v>2</v>
      </c>
      <c r="J12" s="13" t="s">
        <v>16</v>
      </c>
      <c r="K12" s="10" t="s">
        <v>155</v>
      </c>
      <c r="L12" s="14">
        <v>165.6</v>
      </c>
      <c r="N12" s="10">
        <v>2</v>
      </c>
      <c r="O12" s="10">
        <v>3</v>
      </c>
      <c r="P12" s="13" t="s">
        <v>16</v>
      </c>
      <c r="Q12" s="10" t="s">
        <v>155</v>
      </c>
      <c r="R12" s="14">
        <v>238.9</v>
      </c>
      <c r="S12" s="20"/>
    </row>
    <row r="13" spans="2:24" ht="16.5" x14ac:dyDescent="0.15">
      <c r="B13" s="10">
        <v>3</v>
      </c>
      <c r="C13" s="10">
        <v>1</v>
      </c>
      <c r="D13" s="13" t="s">
        <v>24</v>
      </c>
      <c r="E13" s="10" t="s">
        <v>156</v>
      </c>
      <c r="F13" s="14">
        <v>70.400000000000006</v>
      </c>
      <c r="G13" s="19"/>
      <c r="H13" s="10">
        <v>3</v>
      </c>
      <c r="I13" s="10">
        <v>2</v>
      </c>
      <c r="J13" s="13" t="s">
        <v>22</v>
      </c>
      <c r="K13" s="10" t="s">
        <v>154</v>
      </c>
      <c r="L13" s="14">
        <v>128.5</v>
      </c>
      <c r="N13" s="10">
        <v>3</v>
      </c>
      <c r="O13" s="10">
        <v>3</v>
      </c>
      <c r="P13" s="13" t="s">
        <v>22</v>
      </c>
      <c r="Q13" s="10" t="s">
        <v>154</v>
      </c>
      <c r="R13" s="14">
        <v>193.6</v>
      </c>
      <c r="S13" s="20"/>
    </row>
    <row r="14" spans="2:24" ht="16.5" x14ac:dyDescent="0.15">
      <c r="B14" s="10">
        <v>4</v>
      </c>
      <c r="C14" s="10">
        <v>1</v>
      </c>
      <c r="D14" s="13" t="s">
        <v>22</v>
      </c>
      <c r="E14" s="10" t="s">
        <v>154</v>
      </c>
      <c r="F14" s="14">
        <v>50.8</v>
      </c>
      <c r="G14" s="19"/>
      <c r="H14" s="10">
        <v>4</v>
      </c>
      <c r="I14" s="10">
        <v>2</v>
      </c>
      <c r="J14" s="13" t="s">
        <v>24</v>
      </c>
      <c r="K14" s="10" t="s">
        <v>156</v>
      </c>
      <c r="L14" s="14">
        <v>70.400000000000006</v>
      </c>
      <c r="N14" s="10">
        <v>4</v>
      </c>
      <c r="O14" s="10">
        <v>3</v>
      </c>
      <c r="P14" s="13" t="s">
        <v>24</v>
      </c>
      <c r="Q14" s="10" t="s">
        <v>156</v>
      </c>
      <c r="R14" s="14">
        <v>70.400000000000006</v>
      </c>
      <c r="S14" s="20"/>
    </row>
    <row r="16" spans="2:24" ht="16.5" x14ac:dyDescent="0.15">
      <c r="B16" s="45" t="s">
        <v>172</v>
      </c>
      <c r="C16" s="45"/>
      <c r="D16" s="45"/>
      <c r="E16" s="45"/>
      <c r="F16" s="45"/>
      <c r="H16" s="45" t="s">
        <v>172</v>
      </c>
      <c r="I16" s="45"/>
      <c r="J16" s="45"/>
      <c r="K16" s="45"/>
      <c r="L16" s="45"/>
      <c r="N16" s="45" t="s">
        <v>172</v>
      </c>
      <c r="O16" s="45"/>
      <c r="P16" s="45"/>
      <c r="Q16" s="45"/>
      <c r="R16" s="45"/>
    </row>
    <row r="17" spans="2:18" ht="16.5" x14ac:dyDescent="0.15">
      <c r="B17" s="10" t="s">
        <v>1</v>
      </c>
      <c r="C17" s="10" t="s">
        <v>171</v>
      </c>
      <c r="D17" s="10" t="s">
        <v>2</v>
      </c>
      <c r="E17" s="10" t="s">
        <v>78</v>
      </c>
      <c r="F17" s="10" t="s">
        <v>5</v>
      </c>
      <c r="H17" s="10" t="s">
        <v>1</v>
      </c>
      <c r="I17" s="10" t="s">
        <v>171</v>
      </c>
      <c r="J17" s="10" t="s">
        <v>2</v>
      </c>
      <c r="K17" s="10" t="s">
        <v>78</v>
      </c>
      <c r="L17" s="10" t="s">
        <v>5</v>
      </c>
      <c r="N17" s="10" t="s">
        <v>1</v>
      </c>
      <c r="O17" s="10" t="s">
        <v>171</v>
      </c>
      <c r="P17" s="10" t="s">
        <v>2</v>
      </c>
      <c r="Q17" s="10" t="s">
        <v>78</v>
      </c>
      <c r="R17" s="10" t="s">
        <v>5</v>
      </c>
    </row>
    <row r="18" spans="2:18" ht="16.5" x14ac:dyDescent="0.15">
      <c r="B18" s="10">
        <v>1</v>
      </c>
      <c r="C18" s="10">
        <v>1</v>
      </c>
      <c r="D18" s="13" t="s">
        <v>12</v>
      </c>
      <c r="E18" s="10" t="s">
        <v>161</v>
      </c>
      <c r="F18" s="14">
        <v>85.7</v>
      </c>
      <c r="H18" s="10">
        <v>1</v>
      </c>
      <c r="I18" s="10">
        <v>2</v>
      </c>
      <c r="J18" s="13" t="s">
        <v>15</v>
      </c>
      <c r="K18" s="10" t="s">
        <v>162</v>
      </c>
      <c r="L18" s="14">
        <v>163.5</v>
      </c>
      <c r="N18" s="10">
        <v>1</v>
      </c>
      <c r="O18" s="10">
        <v>3</v>
      </c>
      <c r="P18" s="13" t="s">
        <v>15</v>
      </c>
      <c r="Q18" s="10" t="s">
        <v>162</v>
      </c>
      <c r="R18" s="14">
        <v>250.6</v>
      </c>
    </row>
    <row r="19" spans="2:18" ht="16.5" x14ac:dyDescent="0.15">
      <c r="B19" s="10">
        <v>2</v>
      </c>
      <c r="C19" s="10">
        <v>1</v>
      </c>
      <c r="D19" s="13" t="s">
        <v>15</v>
      </c>
      <c r="E19" s="10" t="s">
        <v>162</v>
      </c>
      <c r="F19" s="14">
        <v>85.4</v>
      </c>
      <c r="H19" s="10">
        <v>2</v>
      </c>
      <c r="I19" s="10">
        <v>2</v>
      </c>
      <c r="J19" s="13" t="s">
        <v>12</v>
      </c>
      <c r="K19" s="10" t="s">
        <v>161</v>
      </c>
      <c r="L19" s="14">
        <v>158.9</v>
      </c>
      <c r="N19" s="10">
        <v>2</v>
      </c>
      <c r="O19" s="10">
        <v>3</v>
      </c>
      <c r="P19" s="13" t="s">
        <v>12</v>
      </c>
      <c r="Q19" s="10" t="s">
        <v>161</v>
      </c>
      <c r="R19" s="14">
        <v>244.3</v>
      </c>
    </row>
    <row r="20" spans="2:18" ht="16.5" x14ac:dyDescent="0.15">
      <c r="B20" s="10">
        <v>3</v>
      </c>
      <c r="C20" s="10">
        <v>1</v>
      </c>
      <c r="D20" s="13" t="s">
        <v>21</v>
      </c>
      <c r="E20" s="10" t="s">
        <v>163</v>
      </c>
      <c r="F20" s="14">
        <v>65.3</v>
      </c>
      <c r="H20" s="10">
        <v>3</v>
      </c>
      <c r="I20" s="10">
        <v>2</v>
      </c>
      <c r="J20" s="13" t="s">
        <v>21</v>
      </c>
      <c r="K20" s="10" t="s">
        <v>163</v>
      </c>
      <c r="L20" s="14">
        <v>136.19999999999999</v>
      </c>
      <c r="N20" s="10">
        <v>3</v>
      </c>
      <c r="O20" s="10">
        <v>3</v>
      </c>
      <c r="P20" s="13" t="s">
        <v>21</v>
      </c>
      <c r="Q20" s="10" t="s">
        <v>163</v>
      </c>
      <c r="R20" s="14">
        <v>222.1</v>
      </c>
    </row>
    <row r="21" spans="2:18" ht="16.5" x14ac:dyDescent="0.15">
      <c r="B21" s="10">
        <v>4</v>
      </c>
      <c r="C21" s="10">
        <v>1</v>
      </c>
      <c r="D21" s="13" t="s">
        <v>25</v>
      </c>
      <c r="E21" s="10" t="s">
        <v>159</v>
      </c>
      <c r="F21" s="14">
        <v>56.4</v>
      </c>
      <c r="H21" s="10">
        <v>4</v>
      </c>
      <c r="I21" s="10">
        <v>2</v>
      </c>
      <c r="J21" s="13" t="s">
        <v>25</v>
      </c>
      <c r="K21" s="10" t="s">
        <v>159</v>
      </c>
      <c r="L21" s="14">
        <v>56.4</v>
      </c>
      <c r="N21" s="10">
        <v>4</v>
      </c>
      <c r="O21" s="10">
        <v>3</v>
      </c>
      <c r="P21" s="13" t="s">
        <v>25</v>
      </c>
      <c r="Q21" s="10" t="s">
        <v>159</v>
      </c>
      <c r="R21" s="14">
        <v>56.4</v>
      </c>
    </row>
    <row r="23" spans="2:18" ht="16.5" x14ac:dyDescent="0.15">
      <c r="B23" s="45" t="s">
        <v>173</v>
      </c>
      <c r="C23" s="45"/>
      <c r="D23" s="45"/>
      <c r="E23" s="45"/>
      <c r="F23" s="45"/>
      <c r="H23" s="45" t="s">
        <v>173</v>
      </c>
      <c r="I23" s="45"/>
      <c r="J23" s="45"/>
      <c r="K23" s="45"/>
      <c r="L23" s="45"/>
      <c r="N23" s="45" t="s">
        <v>173</v>
      </c>
      <c r="O23" s="45"/>
      <c r="P23" s="45"/>
      <c r="Q23" s="45"/>
      <c r="R23" s="45"/>
    </row>
    <row r="24" spans="2:18" ht="16.5" x14ac:dyDescent="0.15">
      <c r="B24" s="10" t="s">
        <v>1</v>
      </c>
      <c r="C24" s="10" t="s">
        <v>171</v>
      </c>
      <c r="D24" s="10" t="s">
        <v>2</v>
      </c>
      <c r="E24" s="10" t="s">
        <v>78</v>
      </c>
      <c r="F24" s="10" t="s">
        <v>5</v>
      </c>
      <c r="H24" s="10" t="s">
        <v>1</v>
      </c>
      <c r="I24" s="10" t="s">
        <v>171</v>
      </c>
      <c r="J24" s="10" t="s">
        <v>2</v>
      </c>
      <c r="K24" s="10" t="s">
        <v>78</v>
      </c>
      <c r="L24" s="10" t="s">
        <v>5</v>
      </c>
      <c r="N24" s="10" t="s">
        <v>1</v>
      </c>
      <c r="O24" s="10" t="s">
        <v>171</v>
      </c>
      <c r="P24" s="10" t="s">
        <v>2</v>
      </c>
      <c r="Q24" s="10" t="s">
        <v>78</v>
      </c>
      <c r="R24" s="10" t="s">
        <v>5</v>
      </c>
    </row>
    <row r="25" spans="2:18" ht="16.5" x14ac:dyDescent="0.15">
      <c r="B25" s="10">
        <v>1</v>
      </c>
      <c r="C25" s="10">
        <v>1</v>
      </c>
      <c r="D25" s="13" t="s">
        <v>13</v>
      </c>
      <c r="E25" s="10" t="s">
        <v>165</v>
      </c>
      <c r="F25" s="14">
        <v>92.5</v>
      </c>
      <c r="H25" s="10">
        <v>1</v>
      </c>
      <c r="I25" s="10">
        <v>2</v>
      </c>
      <c r="J25" s="13" t="s">
        <v>13</v>
      </c>
      <c r="K25" s="10" t="s">
        <v>165</v>
      </c>
      <c r="L25" s="14">
        <v>178.7</v>
      </c>
      <c r="N25" s="10">
        <v>1</v>
      </c>
      <c r="O25" s="10">
        <v>3</v>
      </c>
      <c r="P25" s="13" t="s">
        <v>13</v>
      </c>
      <c r="Q25" s="10" t="s">
        <v>165</v>
      </c>
      <c r="R25" s="14">
        <v>271.39999999999998</v>
      </c>
    </row>
    <row r="26" spans="2:18" ht="16.5" x14ac:dyDescent="0.15">
      <c r="B26" s="10">
        <v>2</v>
      </c>
      <c r="C26" s="10">
        <v>1</v>
      </c>
      <c r="D26" s="13" t="s">
        <v>10</v>
      </c>
      <c r="E26" s="10" t="s">
        <v>166</v>
      </c>
      <c r="F26" s="14">
        <v>85.9</v>
      </c>
      <c r="H26" s="10">
        <v>2</v>
      </c>
      <c r="I26" s="10">
        <v>2</v>
      </c>
      <c r="J26" s="13" t="s">
        <v>10</v>
      </c>
      <c r="K26" s="10" t="s">
        <v>166</v>
      </c>
      <c r="L26" s="14">
        <v>161.6</v>
      </c>
      <c r="N26" s="10">
        <v>2</v>
      </c>
      <c r="O26" s="10">
        <v>3</v>
      </c>
      <c r="P26" s="13" t="s">
        <v>10</v>
      </c>
      <c r="Q26" s="10" t="s">
        <v>166</v>
      </c>
      <c r="R26" s="14">
        <v>253.4</v>
      </c>
    </row>
    <row r="27" spans="2:18" ht="16.5" x14ac:dyDescent="0.15">
      <c r="B27" s="10">
        <v>3</v>
      </c>
      <c r="C27" s="10">
        <v>1</v>
      </c>
      <c r="D27" s="13" t="s">
        <v>17</v>
      </c>
      <c r="E27" s="10" t="s">
        <v>167</v>
      </c>
      <c r="F27" s="14">
        <v>72.400000000000006</v>
      </c>
      <c r="H27" s="10">
        <v>3</v>
      </c>
      <c r="I27" s="10">
        <v>2</v>
      </c>
      <c r="J27" s="13" t="s">
        <v>17</v>
      </c>
      <c r="K27" s="10" t="s">
        <v>167</v>
      </c>
      <c r="L27" s="14">
        <v>152.19999999999999</v>
      </c>
      <c r="N27" s="10">
        <v>3</v>
      </c>
      <c r="O27" s="10">
        <v>3</v>
      </c>
      <c r="P27" s="13" t="s">
        <v>17</v>
      </c>
      <c r="Q27" s="10" t="s">
        <v>167</v>
      </c>
      <c r="R27" s="14">
        <v>234.8</v>
      </c>
    </row>
    <row r="28" spans="2:18" ht="16.5" x14ac:dyDescent="0.15">
      <c r="B28" s="10">
        <v>4</v>
      </c>
      <c r="C28" s="10">
        <v>1</v>
      </c>
      <c r="D28" s="13" t="s">
        <v>23</v>
      </c>
      <c r="E28" s="10" t="s">
        <v>168</v>
      </c>
      <c r="F28" s="14">
        <v>48.8</v>
      </c>
      <c r="H28" s="10">
        <v>4</v>
      </c>
      <c r="I28" s="10">
        <v>2</v>
      </c>
      <c r="J28" s="13" t="s">
        <v>23</v>
      </c>
      <c r="K28" s="10" t="s">
        <v>168</v>
      </c>
      <c r="L28" s="14">
        <v>97.1</v>
      </c>
      <c r="N28" s="10">
        <v>4</v>
      </c>
      <c r="O28" s="10">
        <v>3</v>
      </c>
      <c r="P28" s="13" t="s">
        <v>23</v>
      </c>
      <c r="Q28" s="10" t="s">
        <v>168</v>
      </c>
      <c r="R28" s="14">
        <v>172</v>
      </c>
    </row>
  </sheetData>
  <mergeCells count="12">
    <mergeCell ref="N2:R2"/>
    <mergeCell ref="N9:R9"/>
    <mergeCell ref="N16:R16"/>
    <mergeCell ref="N23:R23"/>
    <mergeCell ref="B2:F2"/>
    <mergeCell ref="B9:F9"/>
    <mergeCell ref="B16:F16"/>
    <mergeCell ref="B23:F23"/>
    <mergeCell ref="H2:L2"/>
    <mergeCell ref="H9:L9"/>
    <mergeCell ref="H16:L16"/>
    <mergeCell ref="H23:L2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9DE6-E156-4D60-88B1-1EF558344331}">
  <dimension ref="B2:N13"/>
  <sheetViews>
    <sheetView workbookViewId="0">
      <selection activeCell="B62" sqref="B62"/>
    </sheetView>
  </sheetViews>
  <sheetFormatPr defaultColWidth="9" defaultRowHeight="13.5" x14ac:dyDescent="0.15"/>
  <cols>
    <col min="2" max="2" width="11.5" customWidth="1"/>
    <col min="3" max="4" width="13.75" customWidth="1"/>
    <col min="5" max="6" width="5.875" customWidth="1"/>
    <col min="7" max="9" width="10.375" customWidth="1"/>
    <col min="10" max="11" width="15.375" customWidth="1"/>
    <col min="12" max="13" width="10.375" customWidth="1"/>
    <col min="14" max="14" width="4.375" customWidth="1"/>
  </cols>
  <sheetData>
    <row r="2" spans="2:14" ht="14.25" x14ac:dyDescent="0.15">
      <c r="B2" s="42" t="s">
        <v>208</v>
      </c>
      <c r="C2" s="42" t="s">
        <v>209</v>
      </c>
      <c r="D2" s="42" t="s">
        <v>210</v>
      </c>
      <c r="E2" s="42" t="s">
        <v>211</v>
      </c>
      <c r="F2" s="42"/>
      <c r="G2" s="42"/>
      <c r="H2" s="42"/>
      <c r="I2" s="42"/>
      <c r="J2" s="42"/>
      <c r="K2" s="42"/>
      <c r="L2" s="42"/>
      <c r="M2" s="42"/>
      <c r="N2" s="42"/>
    </row>
    <row r="3" spans="2:14" ht="14.25" x14ac:dyDescent="0.15">
      <c r="B3" s="42"/>
      <c r="C3" s="42"/>
      <c r="D3" s="42"/>
      <c r="E3" s="40" t="s">
        <v>32</v>
      </c>
      <c r="F3" s="40" t="s">
        <v>43</v>
      </c>
      <c r="G3" s="40" t="s">
        <v>51</v>
      </c>
      <c r="H3" s="40" t="s">
        <v>54</v>
      </c>
      <c r="I3" s="40" t="s">
        <v>57</v>
      </c>
      <c r="J3" s="40" t="s">
        <v>63</v>
      </c>
      <c r="K3" s="40" t="s">
        <v>66</v>
      </c>
      <c r="L3" s="40" t="s">
        <v>69</v>
      </c>
      <c r="M3" s="40" t="s">
        <v>72</v>
      </c>
      <c r="N3" s="40" t="s">
        <v>75</v>
      </c>
    </row>
    <row r="4" spans="2:14" ht="14.25" x14ac:dyDescent="0.15">
      <c r="B4" s="40" t="s">
        <v>85</v>
      </c>
      <c r="C4" s="40">
        <f t="shared" ref="C4:C13" si="0">COUNT(E4:N4)</f>
        <v>8</v>
      </c>
      <c r="D4" s="40">
        <f t="shared" ref="D4:D13" si="1">SUM(E4:N4)</f>
        <v>25</v>
      </c>
      <c r="E4" s="40">
        <v>5</v>
      </c>
      <c r="F4" s="40"/>
      <c r="G4" s="40">
        <v>4</v>
      </c>
      <c r="H4" s="40">
        <v>4</v>
      </c>
      <c r="I4" s="40">
        <v>4</v>
      </c>
      <c r="J4" s="40">
        <v>2</v>
      </c>
      <c r="K4" s="40">
        <v>2</v>
      </c>
      <c r="L4" s="40"/>
      <c r="M4" s="40">
        <v>2</v>
      </c>
      <c r="N4" s="40">
        <v>2</v>
      </c>
    </row>
    <row r="5" spans="2:14" ht="14.25" x14ac:dyDescent="0.15">
      <c r="B5" s="40" t="s">
        <v>86</v>
      </c>
      <c r="C5" s="40">
        <f t="shared" si="0"/>
        <v>8</v>
      </c>
      <c r="D5" s="40">
        <f t="shared" si="1"/>
        <v>25</v>
      </c>
      <c r="E5" s="40">
        <v>5</v>
      </c>
      <c r="F5" s="40">
        <v>3</v>
      </c>
      <c r="G5" s="40">
        <v>4</v>
      </c>
      <c r="H5" s="40">
        <v>3</v>
      </c>
      <c r="I5" s="40">
        <v>3</v>
      </c>
      <c r="J5" s="40"/>
      <c r="K5" s="40"/>
      <c r="L5" s="40">
        <v>3</v>
      </c>
      <c r="M5" s="40">
        <v>2</v>
      </c>
      <c r="N5" s="40">
        <v>2</v>
      </c>
    </row>
    <row r="6" spans="2:14" ht="14.25" x14ac:dyDescent="0.15">
      <c r="B6" s="40" t="s">
        <v>133</v>
      </c>
      <c r="C6" s="40">
        <f t="shared" si="0"/>
        <v>8</v>
      </c>
      <c r="D6" s="40">
        <f t="shared" si="1"/>
        <v>20</v>
      </c>
      <c r="E6" s="40"/>
      <c r="F6" s="40">
        <v>3</v>
      </c>
      <c r="G6" s="40">
        <v>4</v>
      </c>
      <c r="H6" s="40">
        <v>3</v>
      </c>
      <c r="I6" s="40">
        <v>3</v>
      </c>
      <c r="J6" s="40">
        <v>2</v>
      </c>
      <c r="K6" s="40">
        <v>2</v>
      </c>
      <c r="L6" s="40">
        <v>1</v>
      </c>
      <c r="M6" s="40"/>
      <c r="N6" s="40">
        <v>2</v>
      </c>
    </row>
    <row r="7" spans="2:14" ht="14.25" x14ac:dyDescent="0.15">
      <c r="B7" s="40">
        <v>123568024</v>
      </c>
      <c r="C7" s="40">
        <f t="shared" si="0"/>
        <v>7</v>
      </c>
      <c r="D7" s="40">
        <f t="shared" si="1"/>
        <v>20</v>
      </c>
      <c r="E7" s="40">
        <v>4</v>
      </c>
      <c r="F7" s="40"/>
      <c r="G7" s="40">
        <v>4</v>
      </c>
      <c r="H7" s="40">
        <v>3</v>
      </c>
      <c r="I7" s="40">
        <v>3</v>
      </c>
      <c r="J7" s="40">
        <v>2</v>
      </c>
      <c r="K7" s="40">
        <v>2</v>
      </c>
      <c r="L7" s="40"/>
      <c r="M7" s="40"/>
      <c r="N7" s="40">
        <v>2</v>
      </c>
    </row>
    <row r="8" spans="2:14" ht="14.25" x14ac:dyDescent="0.15">
      <c r="B8" s="40" t="s">
        <v>88</v>
      </c>
      <c r="C8" s="40">
        <f t="shared" si="0"/>
        <v>8</v>
      </c>
      <c r="D8" s="40">
        <f t="shared" si="1"/>
        <v>20</v>
      </c>
      <c r="E8" s="40">
        <v>1</v>
      </c>
      <c r="F8" s="40">
        <v>3</v>
      </c>
      <c r="G8" s="40">
        <v>4</v>
      </c>
      <c r="H8" s="40">
        <v>4</v>
      </c>
      <c r="I8" s="40"/>
      <c r="J8" s="40">
        <v>2</v>
      </c>
      <c r="K8" s="40">
        <v>2</v>
      </c>
      <c r="L8" s="40">
        <v>2</v>
      </c>
      <c r="M8" s="40">
        <v>2</v>
      </c>
      <c r="N8" s="40"/>
    </row>
    <row r="9" spans="2:14" ht="14.25" x14ac:dyDescent="0.15">
      <c r="B9" s="40" t="s">
        <v>132</v>
      </c>
      <c r="C9" s="40">
        <f t="shared" si="0"/>
        <v>6</v>
      </c>
      <c r="D9" s="40">
        <f t="shared" si="1"/>
        <v>19</v>
      </c>
      <c r="E9" s="40"/>
      <c r="F9" s="40">
        <v>3</v>
      </c>
      <c r="G9" s="40">
        <v>4</v>
      </c>
      <c r="H9" s="40">
        <v>4</v>
      </c>
      <c r="I9" s="40">
        <v>4</v>
      </c>
      <c r="J9" s="40">
        <v>2</v>
      </c>
      <c r="K9" s="40">
        <v>2</v>
      </c>
      <c r="L9" s="40"/>
      <c r="M9" s="40"/>
      <c r="N9" s="40"/>
    </row>
    <row r="10" spans="2:14" ht="14.25" x14ac:dyDescent="0.15">
      <c r="B10" s="40" t="s">
        <v>89</v>
      </c>
      <c r="C10" s="40">
        <f t="shared" si="0"/>
        <v>6</v>
      </c>
      <c r="D10" s="40">
        <f t="shared" si="1"/>
        <v>18</v>
      </c>
      <c r="E10" s="40">
        <v>2</v>
      </c>
      <c r="F10" s="40"/>
      <c r="G10" s="40">
        <v>4</v>
      </c>
      <c r="H10" s="40">
        <v>4</v>
      </c>
      <c r="I10" s="40">
        <v>4</v>
      </c>
      <c r="J10" s="40">
        <v>2</v>
      </c>
      <c r="K10" s="40">
        <v>2</v>
      </c>
      <c r="L10" s="40"/>
      <c r="M10" s="40"/>
      <c r="N10" s="40"/>
    </row>
    <row r="11" spans="2:14" ht="14.25" x14ac:dyDescent="0.15">
      <c r="B11" s="40" t="s">
        <v>87</v>
      </c>
      <c r="C11" s="40">
        <f t="shared" si="0"/>
        <v>5</v>
      </c>
      <c r="D11" s="40">
        <f t="shared" si="1"/>
        <v>13</v>
      </c>
      <c r="E11" s="40">
        <v>3</v>
      </c>
      <c r="F11" s="40"/>
      <c r="G11" s="40">
        <v>4</v>
      </c>
      <c r="H11" s="40">
        <v>2</v>
      </c>
      <c r="I11" s="40"/>
      <c r="J11" s="40">
        <v>2</v>
      </c>
      <c r="K11" s="40">
        <v>2</v>
      </c>
      <c r="L11" s="40"/>
      <c r="M11" s="40"/>
      <c r="N11" s="40"/>
    </row>
    <row r="12" spans="2:14" ht="14.25" x14ac:dyDescent="0.15">
      <c r="B12" s="40" t="s">
        <v>25</v>
      </c>
      <c r="C12" s="40">
        <f t="shared" si="0"/>
        <v>4</v>
      </c>
      <c r="D12" s="40">
        <f t="shared" si="1"/>
        <v>12</v>
      </c>
      <c r="E12" s="40">
        <v>4</v>
      </c>
      <c r="F12" s="40"/>
      <c r="G12" s="40"/>
      <c r="H12" s="40"/>
      <c r="I12" s="40">
        <v>4</v>
      </c>
      <c r="J12" s="40">
        <v>2</v>
      </c>
      <c r="K12" s="40">
        <v>2</v>
      </c>
      <c r="L12" s="40"/>
      <c r="M12" s="40"/>
      <c r="N12" s="40"/>
    </row>
    <row r="13" spans="2:14" ht="14.25" x14ac:dyDescent="0.15">
      <c r="B13" s="40" t="s">
        <v>160</v>
      </c>
      <c r="C13" s="40">
        <f t="shared" si="0"/>
        <v>4</v>
      </c>
      <c r="D13" s="40">
        <f t="shared" si="1"/>
        <v>8</v>
      </c>
      <c r="E13" s="40"/>
      <c r="F13" s="40"/>
      <c r="G13" s="40"/>
      <c r="H13" s="40">
        <v>1</v>
      </c>
      <c r="I13" s="40">
        <v>3</v>
      </c>
      <c r="J13" s="40"/>
      <c r="K13" s="40"/>
      <c r="L13" s="40">
        <v>2</v>
      </c>
      <c r="M13" s="40">
        <v>2</v>
      </c>
      <c r="N13" s="40"/>
    </row>
  </sheetData>
  <mergeCells count="4">
    <mergeCell ref="B2:B3"/>
    <mergeCell ref="C2:C3"/>
    <mergeCell ref="D2:D3"/>
    <mergeCell ref="E2:N2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9"/>
  <sheetViews>
    <sheetView tabSelected="1" workbookViewId="0">
      <selection activeCell="B27" sqref="B27:B28"/>
    </sheetView>
  </sheetViews>
  <sheetFormatPr defaultColWidth="9" defaultRowHeight="13.5" x14ac:dyDescent="0.15"/>
  <cols>
    <col min="2" max="2" width="19.125" customWidth="1"/>
    <col min="3" max="3" width="12.875" customWidth="1"/>
    <col min="4" max="4" width="43.625" customWidth="1"/>
  </cols>
  <sheetData>
    <row r="2" spans="2:4" ht="16.5" x14ac:dyDescent="0.15">
      <c r="B2" s="43" t="s">
        <v>26</v>
      </c>
      <c r="C2" s="43"/>
      <c r="D2" s="43"/>
    </row>
    <row r="3" spans="2:4" ht="16.5" x14ac:dyDescent="0.15">
      <c r="B3" s="5" t="s">
        <v>27</v>
      </c>
      <c r="C3" s="5" t="s">
        <v>28</v>
      </c>
      <c r="D3" s="5" t="s">
        <v>29</v>
      </c>
    </row>
    <row r="4" spans="2:4" ht="16.5" x14ac:dyDescent="0.15">
      <c r="B4" s="6"/>
      <c r="C4" s="5" t="s">
        <v>30</v>
      </c>
      <c r="D4" s="5" t="s">
        <v>31</v>
      </c>
    </row>
    <row r="5" spans="2:4" ht="16.5" x14ac:dyDescent="0.15">
      <c r="B5" s="43" t="s">
        <v>32</v>
      </c>
      <c r="C5" s="5" t="s">
        <v>33</v>
      </c>
      <c r="D5" s="5" t="s">
        <v>34</v>
      </c>
    </row>
    <row r="6" spans="2:4" ht="16.5" x14ac:dyDescent="0.15">
      <c r="B6" s="43"/>
      <c r="C6" s="5" t="s">
        <v>35</v>
      </c>
      <c r="D6" s="5" t="s">
        <v>36</v>
      </c>
    </row>
    <row r="7" spans="2:4" ht="16.5" x14ac:dyDescent="0.15">
      <c r="B7" s="43"/>
      <c r="C7" s="5" t="s">
        <v>37</v>
      </c>
      <c r="D7" s="5" t="s">
        <v>38</v>
      </c>
    </row>
    <row r="8" spans="2:4" ht="16.5" x14ac:dyDescent="0.15">
      <c r="B8" s="43"/>
      <c r="C8" s="5" t="s">
        <v>39</v>
      </c>
      <c r="D8" s="5" t="s">
        <v>40</v>
      </c>
    </row>
    <row r="9" spans="2:4" ht="16.5" x14ac:dyDescent="0.15">
      <c r="B9" s="43"/>
      <c r="C9" s="5" t="s">
        <v>41</v>
      </c>
      <c r="D9" s="5" t="s">
        <v>42</v>
      </c>
    </row>
    <row r="10" spans="2:4" ht="16.5" x14ac:dyDescent="0.15">
      <c r="B10" s="43" t="s">
        <v>43</v>
      </c>
      <c r="C10" s="5" t="s">
        <v>30</v>
      </c>
      <c r="D10" s="5" t="s">
        <v>44</v>
      </c>
    </row>
    <row r="11" spans="2:4" ht="16.5" x14ac:dyDescent="0.15">
      <c r="B11" s="43"/>
      <c r="C11" s="5" t="s">
        <v>33</v>
      </c>
      <c r="D11" s="5" t="s">
        <v>45</v>
      </c>
    </row>
    <row r="12" spans="2:4" ht="16.5" x14ac:dyDescent="0.15">
      <c r="B12" s="43"/>
      <c r="C12" s="5" t="s">
        <v>35</v>
      </c>
      <c r="D12" s="5" t="s">
        <v>46</v>
      </c>
    </row>
    <row r="13" spans="2:4" ht="16.5" x14ac:dyDescent="0.15">
      <c r="B13" s="43"/>
      <c r="C13" s="5" t="s">
        <v>37</v>
      </c>
      <c r="D13" s="5" t="s">
        <v>47</v>
      </c>
    </row>
    <row r="14" spans="2:4" ht="16.5" x14ac:dyDescent="0.15">
      <c r="B14" s="43"/>
      <c r="C14" s="5" t="s">
        <v>39</v>
      </c>
      <c r="D14" s="5" t="s">
        <v>48</v>
      </c>
    </row>
    <row r="15" spans="2:4" ht="16.5" x14ac:dyDescent="0.15">
      <c r="B15" s="5" t="s">
        <v>49</v>
      </c>
      <c r="C15" s="5" t="s">
        <v>35</v>
      </c>
      <c r="D15" s="5" t="s">
        <v>50</v>
      </c>
    </row>
    <row r="16" spans="2:4" ht="16.5" x14ac:dyDescent="0.15">
      <c r="B16" s="43" t="s">
        <v>51</v>
      </c>
      <c r="C16" s="5" t="s">
        <v>37</v>
      </c>
      <c r="D16" s="5" t="s">
        <v>52</v>
      </c>
    </row>
    <row r="17" spans="2:4" ht="16.5" x14ac:dyDescent="0.15">
      <c r="B17" s="43"/>
      <c r="C17" s="5" t="s">
        <v>39</v>
      </c>
      <c r="D17" s="5" t="s">
        <v>53</v>
      </c>
    </row>
    <row r="18" spans="2:4" ht="16.5" x14ac:dyDescent="0.15">
      <c r="B18" s="43" t="s">
        <v>54</v>
      </c>
      <c r="C18" s="5" t="s">
        <v>37</v>
      </c>
      <c r="D18" s="5" t="s">
        <v>55</v>
      </c>
    </row>
    <row r="19" spans="2:4" ht="16.5" x14ac:dyDescent="0.15">
      <c r="B19" s="43"/>
      <c r="C19" s="5" t="s">
        <v>39</v>
      </c>
      <c r="D19" s="5" t="s">
        <v>56</v>
      </c>
    </row>
    <row r="20" spans="2:4" ht="16.5" x14ac:dyDescent="0.15">
      <c r="B20" s="43" t="s">
        <v>57</v>
      </c>
      <c r="C20" s="5" t="s">
        <v>37</v>
      </c>
      <c r="D20" s="5" t="s">
        <v>58</v>
      </c>
    </row>
    <row r="21" spans="2:4" ht="16.5" x14ac:dyDescent="0.15">
      <c r="B21" s="43"/>
      <c r="C21" s="5" t="s">
        <v>39</v>
      </c>
      <c r="D21" s="5" t="s">
        <v>59</v>
      </c>
    </row>
    <row r="22" spans="2:4" ht="16.5" x14ac:dyDescent="0.15">
      <c r="B22" s="5" t="s">
        <v>60</v>
      </c>
      <c r="C22" s="5" t="s">
        <v>61</v>
      </c>
      <c r="D22" s="5" t="s">
        <v>62</v>
      </c>
    </row>
    <row r="23" spans="2:4" ht="16.5" x14ac:dyDescent="0.15">
      <c r="B23" s="43" t="s">
        <v>63</v>
      </c>
      <c r="C23" s="5" t="s">
        <v>37</v>
      </c>
      <c r="D23" s="5" t="s">
        <v>64</v>
      </c>
    </row>
    <row r="24" spans="2:4" ht="16.5" x14ac:dyDescent="0.15">
      <c r="B24" s="43"/>
      <c r="C24" s="5" t="s">
        <v>39</v>
      </c>
      <c r="D24" s="5" t="s">
        <v>65</v>
      </c>
    </row>
    <row r="25" spans="2:4" ht="16.5" x14ac:dyDescent="0.15">
      <c r="B25" s="43" t="s">
        <v>66</v>
      </c>
      <c r="C25" s="5" t="s">
        <v>37</v>
      </c>
      <c r="D25" s="5" t="s">
        <v>67</v>
      </c>
    </row>
    <row r="26" spans="2:4" ht="16.5" x14ac:dyDescent="0.15">
      <c r="B26" s="43"/>
      <c r="C26" s="5" t="s">
        <v>39</v>
      </c>
      <c r="D26" s="5" t="s">
        <v>68</v>
      </c>
    </row>
    <row r="27" spans="2:4" ht="16.5" x14ac:dyDescent="0.15">
      <c r="B27" s="43" t="s">
        <v>69</v>
      </c>
      <c r="C27" s="5" t="s">
        <v>37</v>
      </c>
      <c r="D27" s="5" t="s">
        <v>70</v>
      </c>
    </row>
    <row r="28" spans="2:4" ht="16.5" x14ac:dyDescent="0.15">
      <c r="B28" s="43"/>
      <c r="C28" s="5" t="s">
        <v>39</v>
      </c>
      <c r="D28" s="5" t="s">
        <v>71</v>
      </c>
    </row>
    <row r="29" spans="2:4" ht="16.5" x14ac:dyDescent="0.15">
      <c r="B29" s="43" t="s">
        <v>72</v>
      </c>
      <c r="C29" s="5" t="s">
        <v>37</v>
      </c>
      <c r="D29" s="5" t="s">
        <v>73</v>
      </c>
    </row>
    <row r="30" spans="2:4" ht="16.5" x14ac:dyDescent="0.15">
      <c r="B30" s="43"/>
      <c r="C30" s="5" t="s">
        <v>39</v>
      </c>
      <c r="D30" s="5" t="s">
        <v>74</v>
      </c>
    </row>
    <row r="31" spans="2:4" ht="16.5" x14ac:dyDescent="0.15">
      <c r="B31" s="43" t="s">
        <v>75</v>
      </c>
      <c r="C31" s="5" t="s">
        <v>37</v>
      </c>
      <c r="D31" s="5" t="s">
        <v>76</v>
      </c>
    </row>
    <row r="32" spans="2:4" ht="16.5" x14ac:dyDescent="0.15">
      <c r="B32" s="43"/>
      <c r="C32" s="5" t="s">
        <v>39</v>
      </c>
      <c r="D32" s="5" t="s">
        <v>77</v>
      </c>
    </row>
    <row r="33" spans="2:4" ht="16.5" x14ac:dyDescent="0.15">
      <c r="B33" s="7"/>
      <c r="C33" s="7"/>
      <c r="D33" s="7"/>
    </row>
    <row r="34" spans="2:4" ht="16.5" x14ac:dyDescent="0.15">
      <c r="B34" s="7"/>
      <c r="C34" s="7"/>
      <c r="D34" s="7"/>
    </row>
    <row r="35" spans="2:4" ht="16.5" x14ac:dyDescent="0.15">
      <c r="B35" s="7"/>
      <c r="C35" s="7"/>
      <c r="D35" s="7"/>
    </row>
    <row r="36" spans="2:4" ht="16.5" x14ac:dyDescent="0.15">
      <c r="B36" s="7"/>
      <c r="C36" s="7"/>
      <c r="D36" s="7"/>
    </row>
    <row r="37" spans="2:4" ht="16.5" x14ac:dyDescent="0.15">
      <c r="B37" s="7"/>
      <c r="C37" s="7"/>
      <c r="D37" s="7"/>
    </row>
    <row r="38" spans="2:4" ht="16.5" x14ac:dyDescent="0.15">
      <c r="B38" s="7"/>
      <c r="C38" s="7"/>
      <c r="D38" s="7"/>
    </row>
    <row r="39" spans="2:4" x14ac:dyDescent="0.15">
      <c r="B39" s="8"/>
      <c r="C39" s="8"/>
      <c r="D39" s="8"/>
    </row>
  </sheetData>
  <mergeCells count="11">
    <mergeCell ref="B31:B32"/>
    <mergeCell ref="B2:D2"/>
    <mergeCell ref="B5:B9"/>
    <mergeCell ref="B10:B14"/>
    <mergeCell ref="B16:B17"/>
    <mergeCell ref="B18:B19"/>
    <mergeCell ref="B20:B21"/>
    <mergeCell ref="B23:B24"/>
    <mergeCell ref="B25:B26"/>
    <mergeCell ref="B27:B28"/>
    <mergeCell ref="B29:B30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D2A5-3576-4ED9-ABB4-F525D29CB587}">
  <dimension ref="A1"/>
  <sheetViews>
    <sheetView workbookViewId="0">
      <selection activeCell="V40" sqref="V40"/>
    </sheetView>
  </sheetViews>
  <sheetFormatPr defaultRowHeight="13.5" x14ac:dyDescent="0.15"/>
  <sheetData/>
  <phoneticPr fontId="1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5"/>
  <sheetViews>
    <sheetView workbookViewId="0">
      <selection activeCell="D26" sqref="D26"/>
    </sheetView>
  </sheetViews>
  <sheetFormatPr defaultRowHeight="13.5" x14ac:dyDescent="0.15"/>
  <cols>
    <col min="2" max="2" width="7.375" bestFit="1" customWidth="1"/>
    <col min="3" max="3" width="15.875" bestFit="1" customWidth="1"/>
    <col min="4" max="4" width="43.375" bestFit="1" customWidth="1"/>
    <col min="5" max="6" width="13.25" bestFit="1" customWidth="1"/>
    <col min="7" max="8" width="10.375" bestFit="1" customWidth="1"/>
    <col min="9" max="9" width="7.375" bestFit="1" customWidth="1"/>
    <col min="10" max="10" width="9.25" bestFit="1" customWidth="1"/>
    <col min="11" max="11" width="10.375" customWidth="1"/>
    <col min="12" max="12" width="9.25" bestFit="1" customWidth="1"/>
  </cols>
  <sheetData>
    <row r="2" spans="2:10" ht="16.5" x14ac:dyDescent="0.15">
      <c r="B2" s="43" t="s">
        <v>90</v>
      </c>
      <c r="C2" s="43"/>
      <c r="D2" s="43"/>
      <c r="E2" s="43"/>
      <c r="F2" s="43"/>
      <c r="G2" s="43"/>
      <c r="H2" s="43"/>
      <c r="I2" s="43"/>
      <c r="J2" s="43"/>
    </row>
    <row r="3" spans="2:10" ht="16.5" x14ac:dyDescent="0.15">
      <c r="B3" s="5" t="s">
        <v>91</v>
      </c>
      <c r="C3" s="5" t="s">
        <v>92</v>
      </c>
      <c r="D3" s="5" t="s">
        <v>93</v>
      </c>
      <c r="E3" s="5" t="s">
        <v>94</v>
      </c>
      <c r="F3" s="5" t="s">
        <v>95</v>
      </c>
      <c r="G3" s="5" t="s">
        <v>96</v>
      </c>
      <c r="H3" s="5" t="s">
        <v>97</v>
      </c>
      <c r="I3" s="5" t="s">
        <v>98</v>
      </c>
      <c r="J3" s="5" t="s">
        <v>99</v>
      </c>
    </row>
    <row r="4" spans="2:10" ht="16.5" x14ac:dyDescent="0.15">
      <c r="B4" s="5">
        <v>1</v>
      </c>
      <c r="C4" s="5" t="s">
        <v>100</v>
      </c>
      <c r="D4" s="5" t="s">
        <v>101</v>
      </c>
      <c r="E4" s="5" t="s">
        <v>102</v>
      </c>
      <c r="F4" s="5">
        <v>123568024</v>
      </c>
      <c r="G4" s="5">
        <v>74.099999999999994</v>
      </c>
      <c r="H4" s="5">
        <v>73.5</v>
      </c>
      <c r="I4" s="5">
        <f>(G4+H4)/2</f>
        <v>73.8</v>
      </c>
      <c r="J4" s="5">
        <v>73.8</v>
      </c>
    </row>
    <row r="5" spans="2:10" ht="16.5" x14ac:dyDescent="0.15">
      <c r="B5" s="5">
        <v>2</v>
      </c>
      <c r="C5" s="5" t="s">
        <v>103</v>
      </c>
      <c r="D5" s="5" t="s">
        <v>104</v>
      </c>
      <c r="E5" s="5" t="s">
        <v>105</v>
      </c>
      <c r="F5" s="5" t="s">
        <v>106</v>
      </c>
      <c r="G5" s="5">
        <v>88.6</v>
      </c>
      <c r="H5" s="5">
        <v>87.5</v>
      </c>
      <c r="I5" s="5">
        <f t="shared" ref="I5:I15" si="0">(G5+H5)/2</f>
        <v>88.05</v>
      </c>
      <c r="J5" s="5">
        <v>88.1</v>
      </c>
    </row>
    <row r="6" spans="2:10" ht="16.5" x14ac:dyDescent="0.15">
      <c r="B6" s="5">
        <v>3</v>
      </c>
      <c r="C6" s="5" t="s">
        <v>107</v>
      </c>
      <c r="D6" s="5" t="s">
        <v>108</v>
      </c>
      <c r="E6" s="5">
        <v>123568024</v>
      </c>
      <c r="F6" s="5" t="s">
        <v>25</v>
      </c>
      <c r="G6" s="5">
        <v>55</v>
      </c>
      <c r="H6" s="5">
        <v>53.7</v>
      </c>
      <c r="I6" s="5">
        <f t="shared" si="0"/>
        <v>54.35</v>
      </c>
      <c r="J6" s="5">
        <v>54.4</v>
      </c>
    </row>
    <row r="7" spans="2:10" ht="16.5" x14ac:dyDescent="0.15">
      <c r="B7" s="5">
        <v>4</v>
      </c>
      <c r="C7" s="5" t="s">
        <v>109</v>
      </c>
      <c r="D7" s="5" t="s">
        <v>110</v>
      </c>
      <c r="E7" s="5" t="s">
        <v>85</v>
      </c>
      <c r="F7" s="5" t="s">
        <v>88</v>
      </c>
      <c r="G7" s="5">
        <v>79.099999999999994</v>
      </c>
      <c r="H7" s="5">
        <v>81</v>
      </c>
      <c r="I7" s="5">
        <f t="shared" si="0"/>
        <v>80.05</v>
      </c>
      <c r="J7" s="5">
        <v>80.099999999999994</v>
      </c>
    </row>
    <row r="8" spans="2:10" ht="16.5" x14ac:dyDescent="0.15">
      <c r="B8" s="5">
        <v>5</v>
      </c>
      <c r="C8" s="5" t="s">
        <v>111</v>
      </c>
      <c r="D8" s="5" t="s">
        <v>112</v>
      </c>
      <c r="E8" s="5" t="s">
        <v>105</v>
      </c>
      <c r="F8" s="5" t="s">
        <v>25</v>
      </c>
      <c r="G8" s="5">
        <v>77.900000000000006</v>
      </c>
      <c r="H8" s="5">
        <v>81</v>
      </c>
      <c r="I8" s="5">
        <f t="shared" si="0"/>
        <v>79.45</v>
      </c>
      <c r="J8" s="5">
        <v>79.5</v>
      </c>
    </row>
    <row r="9" spans="2:10" ht="16.5" x14ac:dyDescent="0.15">
      <c r="B9" s="5">
        <v>6</v>
      </c>
      <c r="C9" s="5" t="s">
        <v>113</v>
      </c>
      <c r="D9" s="5" t="s">
        <v>114</v>
      </c>
      <c r="E9" s="5" t="s">
        <v>85</v>
      </c>
      <c r="F9" s="5">
        <v>123568024</v>
      </c>
      <c r="G9" s="5">
        <v>75.8</v>
      </c>
      <c r="H9" s="5">
        <v>72</v>
      </c>
      <c r="I9" s="5">
        <f t="shared" si="0"/>
        <v>73.900000000000006</v>
      </c>
      <c r="J9" s="5">
        <v>73.900000000000006</v>
      </c>
    </row>
    <row r="10" spans="2:10" ht="16.5" x14ac:dyDescent="0.15">
      <c r="B10" s="5">
        <v>7</v>
      </c>
      <c r="C10" s="5" t="s">
        <v>115</v>
      </c>
      <c r="D10" s="5" t="s">
        <v>116</v>
      </c>
      <c r="E10" s="5" t="s">
        <v>89</v>
      </c>
      <c r="F10" s="5" t="s">
        <v>105</v>
      </c>
      <c r="G10" s="5">
        <v>83.3</v>
      </c>
      <c r="H10" s="5">
        <v>80</v>
      </c>
      <c r="I10" s="5">
        <f t="shared" si="0"/>
        <v>81.650000000000006</v>
      </c>
      <c r="J10" s="5">
        <v>81.7</v>
      </c>
    </row>
    <row r="11" spans="2:10" ht="16.5" x14ac:dyDescent="0.15">
      <c r="B11" s="5">
        <v>8</v>
      </c>
      <c r="C11" s="5">
        <v>1168438795</v>
      </c>
      <c r="D11" s="5" t="s">
        <v>117</v>
      </c>
      <c r="E11" s="5">
        <v>123568024</v>
      </c>
      <c r="F11" s="5" t="s">
        <v>25</v>
      </c>
      <c r="G11" s="5">
        <v>86</v>
      </c>
      <c r="H11" s="5">
        <v>84</v>
      </c>
      <c r="I11" s="5">
        <f t="shared" si="0"/>
        <v>85</v>
      </c>
      <c r="J11" s="5">
        <v>85</v>
      </c>
    </row>
    <row r="12" spans="2:10" ht="16.5" x14ac:dyDescent="0.15">
      <c r="B12" s="5">
        <v>9</v>
      </c>
      <c r="C12" s="5" t="s">
        <v>118</v>
      </c>
      <c r="D12" s="5" t="s">
        <v>119</v>
      </c>
      <c r="E12" s="5" t="s">
        <v>85</v>
      </c>
      <c r="F12" s="5" t="s">
        <v>106</v>
      </c>
      <c r="G12" s="5">
        <v>95.8</v>
      </c>
      <c r="H12" s="5">
        <v>94.6</v>
      </c>
      <c r="I12" s="5">
        <f t="shared" si="0"/>
        <v>95.199999999999989</v>
      </c>
      <c r="J12" s="5">
        <v>95.2</v>
      </c>
    </row>
    <row r="13" spans="2:10" ht="16.5" x14ac:dyDescent="0.15">
      <c r="B13" s="5">
        <v>10</v>
      </c>
      <c r="C13" s="5" t="s">
        <v>120</v>
      </c>
      <c r="D13" s="5" t="s">
        <v>121</v>
      </c>
      <c r="E13" s="5" t="s">
        <v>89</v>
      </c>
      <c r="F13" s="5" t="s">
        <v>25</v>
      </c>
      <c r="G13" s="5">
        <v>84</v>
      </c>
      <c r="H13" s="5">
        <v>83.3</v>
      </c>
      <c r="I13" s="5">
        <f t="shared" si="0"/>
        <v>83.65</v>
      </c>
      <c r="J13" s="5">
        <v>83.7</v>
      </c>
    </row>
    <row r="14" spans="2:10" ht="16.5" x14ac:dyDescent="0.15">
      <c r="B14" s="5">
        <v>11</v>
      </c>
      <c r="C14" s="5" t="s">
        <v>122</v>
      </c>
      <c r="D14" s="5" t="s">
        <v>123</v>
      </c>
      <c r="E14" s="5" t="s">
        <v>85</v>
      </c>
      <c r="F14" s="5" t="s">
        <v>105</v>
      </c>
      <c r="G14" s="5">
        <v>87.6</v>
      </c>
      <c r="H14" s="5">
        <v>85</v>
      </c>
      <c r="I14" s="5">
        <f t="shared" si="0"/>
        <v>86.3</v>
      </c>
      <c r="J14" s="5">
        <v>86.3</v>
      </c>
    </row>
    <row r="15" spans="2:10" ht="16.5" x14ac:dyDescent="0.15">
      <c r="B15" s="5">
        <v>12</v>
      </c>
      <c r="C15" s="5" t="s">
        <v>124</v>
      </c>
      <c r="D15" s="5" t="s">
        <v>125</v>
      </c>
      <c r="E15" s="5" t="s">
        <v>105</v>
      </c>
      <c r="F15" s="5" t="s">
        <v>106</v>
      </c>
      <c r="G15" s="5">
        <v>77.7</v>
      </c>
      <c r="H15" s="5">
        <v>83</v>
      </c>
      <c r="I15" s="5">
        <f t="shared" si="0"/>
        <v>80.349999999999994</v>
      </c>
      <c r="J15" s="5">
        <v>80.400000000000006</v>
      </c>
    </row>
  </sheetData>
  <mergeCells count="1">
    <mergeCell ref="B2:J2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9"/>
  <sheetViews>
    <sheetView workbookViewId="0">
      <selection activeCell="E56" sqref="E56"/>
    </sheetView>
  </sheetViews>
  <sheetFormatPr defaultColWidth="9" defaultRowHeight="13.5" x14ac:dyDescent="0.15"/>
  <cols>
    <col min="2" max="2" width="5.125" customWidth="1"/>
    <col min="3" max="3" width="15.375" customWidth="1"/>
    <col min="4" max="4" width="7" customWidth="1"/>
    <col min="5" max="5" width="42" customWidth="1"/>
    <col min="6" max="6" width="14.5" customWidth="1"/>
    <col min="7" max="7" width="12.25" customWidth="1"/>
    <col min="8" max="9" width="10" customWidth="1"/>
    <col min="10" max="10" width="7" customWidth="1"/>
    <col min="11" max="11" width="8.875" customWidth="1"/>
  </cols>
  <sheetData>
    <row r="2" spans="2:16" ht="16.5" x14ac:dyDescent="0.15">
      <c r="B2" s="43" t="s">
        <v>126</v>
      </c>
      <c r="C2" s="43"/>
      <c r="D2" s="43"/>
      <c r="E2" s="43"/>
      <c r="F2" s="43"/>
      <c r="G2" s="43"/>
      <c r="H2" s="43"/>
      <c r="I2" s="43"/>
      <c r="J2" s="43"/>
      <c r="K2" s="43"/>
      <c r="M2" s="43" t="s">
        <v>141</v>
      </c>
      <c r="N2" s="43"/>
      <c r="O2" s="43"/>
      <c r="P2" s="43"/>
    </row>
    <row r="3" spans="2:16" ht="16.5" x14ac:dyDescent="0.15">
      <c r="B3" s="5" t="s">
        <v>127</v>
      </c>
      <c r="C3" s="5" t="s">
        <v>128</v>
      </c>
      <c r="D3" s="5" t="s">
        <v>78</v>
      </c>
      <c r="E3" s="5" t="s">
        <v>129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5" t="s">
        <v>84</v>
      </c>
      <c r="M3" s="5" t="s">
        <v>1</v>
      </c>
      <c r="N3" s="5" t="s">
        <v>2</v>
      </c>
      <c r="O3" s="5" t="s">
        <v>78</v>
      </c>
      <c r="P3" s="5" t="s">
        <v>84</v>
      </c>
    </row>
    <row r="4" spans="2:16" ht="16.5" x14ac:dyDescent="0.15">
      <c r="B4" s="43" t="s">
        <v>130</v>
      </c>
      <c r="C4" s="5" t="s">
        <v>23</v>
      </c>
      <c r="D4" s="5">
        <v>1</v>
      </c>
      <c r="E4" s="5" t="s">
        <v>131</v>
      </c>
      <c r="F4" s="43" t="s">
        <v>132</v>
      </c>
      <c r="G4" s="43" t="s">
        <v>133</v>
      </c>
      <c r="H4" s="5">
        <v>71</v>
      </c>
      <c r="I4" s="5">
        <v>71.5</v>
      </c>
      <c r="J4" s="5">
        <f t="shared" ref="J4:J9" si="0">(H4+I4)/2</f>
        <v>71.25</v>
      </c>
      <c r="K4" s="5">
        <v>71.3</v>
      </c>
      <c r="M4" s="5">
        <v>1</v>
      </c>
      <c r="N4" s="5" t="s">
        <v>8</v>
      </c>
      <c r="O4" s="5">
        <v>4</v>
      </c>
      <c r="P4" s="5">
        <v>97.3</v>
      </c>
    </row>
    <row r="5" spans="2:16" ht="16.5" x14ac:dyDescent="0.15">
      <c r="B5" s="43"/>
      <c r="C5" s="5" t="s">
        <v>19</v>
      </c>
      <c r="D5" s="5">
        <v>2</v>
      </c>
      <c r="E5" s="5" t="s">
        <v>134</v>
      </c>
      <c r="F5" s="43"/>
      <c r="G5" s="43"/>
      <c r="H5" s="43">
        <v>80.7</v>
      </c>
      <c r="I5" s="43"/>
      <c r="J5" s="5">
        <v>80.7</v>
      </c>
      <c r="K5" s="5">
        <v>80.7</v>
      </c>
      <c r="M5" s="5">
        <v>2</v>
      </c>
      <c r="N5" s="5" t="s">
        <v>6</v>
      </c>
      <c r="O5" s="5">
        <v>3</v>
      </c>
      <c r="P5" s="5">
        <v>96.9</v>
      </c>
    </row>
    <row r="6" spans="2:16" ht="16.5" x14ac:dyDescent="0.15">
      <c r="B6" s="43"/>
      <c r="C6" s="5" t="s">
        <v>6</v>
      </c>
      <c r="D6" s="5">
        <v>3</v>
      </c>
      <c r="E6" s="5" t="s">
        <v>135</v>
      </c>
      <c r="F6" s="43"/>
      <c r="G6" s="43"/>
      <c r="H6" s="5">
        <v>96.1</v>
      </c>
      <c r="I6" s="5">
        <v>97.7</v>
      </c>
      <c r="J6" s="5">
        <f t="shared" si="0"/>
        <v>96.9</v>
      </c>
      <c r="K6" s="5">
        <v>96.9</v>
      </c>
      <c r="M6" s="5">
        <v>3</v>
      </c>
      <c r="N6" s="5" t="s">
        <v>12</v>
      </c>
      <c r="O6" s="5">
        <v>5</v>
      </c>
      <c r="P6" s="5">
        <v>87.5</v>
      </c>
    </row>
    <row r="7" spans="2:16" ht="16.5" x14ac:dyDescent="0.15">
      <c r="B7" s="43" t="s">
        <v>136</v>
      </c>
      <c r="C7" s="5" t="s">
        <v>8</v>
      </c>
      <c r="D7" s="5">
        <v>4</v>
      </c>
      <c r="E7" s="5" t="s">
        <v>137</v>
      </c>
      <c r="F7" s="43" t="s">
        <v>88</v>
      </c>
      <c r="G7" s="43" t="s">
        <v>86</v>
      </c>
      <c r="H7" s="5">
        <v>98.2</v>
      </c>
      <c r="I7" s="5">
        <v>96.4</v>
      </c>
      <c r="J7" s="5">
        <f t="shared" si="0"/>
        <v>97.300000000000011</v>
      </c>
      <c r="K7" s="5">
        <v>97.3</v>
      </c>
      <c r="M7" s="5">
        <v>4</v>
      </c>
      <c r="N7" s="5" t="s">
        <v>19</v>
      </c>
      <c r="O7" s="5">
        <v>2</v>
      </c>
      <c r="P7" s="5">
        <v>80.7</v>
      </c>
    </row>
    <row r="8" spans="2:16" ht="16.5" x14ac:dyDescent="0.15">
      <c r="B8" s="43"/>
      <c r="C8" s="5" t="s">
        <v>12</v>
      </c>
      <c r="D8" s="5">
        <v>5</v>
      </c>
      <c r="E8" s="5" t="s">
        <v>138</v>
      </c>
      <c r="F8" s="43"/>
      <c r="G8" s="43"/>
      <c r="H8" s="5">
        <v>86.2</v>
      </c>
      <c r="I8" s="5">
        <v>88.7</v>
      </c>
      <c r="J8" s="5">
        <f t="shared" si="0"/>
        <v>87.45</v>
      </c>
      <c r="K8" s="5">
        <v>87.5</v>
      </c>
      <c r="M8" s="5">
        <v>5</v>
      </c>
      <c r="N8" s="5" t="s">
        <v>23</v>
      </c>
      <c r="O8" s="5">
        <v>1</v>
      </c>
      <c r="P8" s="5">
        <v>71.3</v>
      </c>
    </row>
    <row r="9" spans="2:16" ht="16.5" x14ac:dyDescent="0.15">
      <c r="B9" s="43"/>
      <c r="C9" s="5" t="s">
        <v>139</v>
      </c>
      <c r="D9" s="5">
        <v>6</v>
      </c>
      <c r="E9" s="5" t="s">
        <v>140</v>
      </c>
      <c r="F9" s="43"/>
      <c r="G9" s="43"/>
      <c r="H9" s="5">
        <v>34</v>
      </c>
      <c r="I9" s="5">
        <v>46.5</v>
      </c>
      <c r="J9" s="5">
        <f t="shared" si="0"/>
        <v>40.25</v>
      </c>
      <c r="K9" s="5">
        <v>40.299999999999997</v>
      </c>
      <c r="M9" s="5">
        <v>6</v>
      </c>
      <c r="N9" s="5" t="s">
        <v>139</v>
      </c>
      <c r="O9" s="5">
        <v>6</v>
      </c>
      <c r="P9" s="5">
        <v>40.299999999999997</v>
      </c>
    </row>
  </sheetData>
  <mergeCells count="9">
    <mergeCell ref="M2:P2"/>
    <mergeCell ref="B7:B9"/>
    <mergeCell ref="F7:F9"/>
    <mergeCell ref="G7:G9"/>
    <mergeCell ref="B2:K2"/>
    <mergeCell ref="B4:B6"/>
    <mergeCell ref="F4:F6"/>
    <mergeCell ref="G4:G6"/>
    <mergeCell ref="H5:I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T21"/>
  <sheetViews>
    <sheetView workbookViewId="0">
      <selection activeCell="G47" sqref="G47"/>
    </sheetView>
  </sheetViews>
  <sheetFormatPr defaultColWidth="9" defaultRowHeight="13.5" x14ac:dyDescent="0.15"/>
  <cols>
    <col min="2" max="2" width="4.625" customWidth="1"/>
    <col min="3" max="3" width="13.5" customWidth="1"/>
    <col min="4" max="4" width="6.25" customWidth="1"/>
    <col min="5" max="5" width="12.5" customWidth="1"/>
    <col min="6" max="6" width="11.25" customWidth="1"/>
    <col min="7" max="7" width="12.5" customWidth="1"/>
    <col min="8" max="8" width="11.5" customWidth="1"/>
    <col min="9" max="10" width="8.875" customWidth="1"/>
    <col min="11" max="11" width="7.875" customWidth="1"/>
    <col min="12" max="13" width="8.875" customWidth="1"/>
    <col min="14" max="14" width="11.25" customWidth="1"/>
    <col min="15" max="15" width="7.875" customWidth="1"/>
    <col min="16" max="17" width="8.875" customWidth="1"/>
    <col min="18" max="18" width="11.25" customWidth="1"/>
    <col min="19" max="19" width="7.875" customWidth="1"/>
    <col min="20" max="20" width="6.375" customWidth="1"/>
  </cols>
  <sheetData>
    <row r="2" spans="2:20" ht="17.25" thickBot="1" x14ac:dyDescent="0.2">
      <c r="B2" s="45" t="s">
        <v>142</v>
      </c>
      <c r="C2" s="45"/>
      <c r="D2" s="45"/>
      <c r="E2" s="45"/>
      <c r="F2" s="45"/>
      <c r="G2" s="45"/>
      <c r="H2" s="45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5"/>
    </row>
    <row r="3" spans="2:20" ht="17.25" thickTop="1" x14ac:dyDescent="0.15">
      <c r="B3" s="45" t="s">
        <v>127</v>
      </c>
      <c r="C3" s="45" t="s">
        <v>128</v>
      </c>
      <c r="D3" s="45" t="s">
        <v>78</v>
      </c>
      <c r="E3" s="45" t="s">
        <v>79</v>
      </c>
      <c r="F3" s="45" t="s">
        <v>80</v>
      </c>
      <c r="G3" s="45" t="s">
        <v>143</v>
      </c>
      <c r="H3" s="47" t="s">
        <v>144</v>
      </c>
      <c r="I3" s="48" t="s">
        <v>51</v>
      </c>
      <c r="J3" s="49"/>
      <c r="K3" s="50"/>
      <c r="L3" s="48" t="s">
        <v>54</v>
      </c>
      <c r="M3" s="49"/>
      <c r="N3" s="49"/>
      <c r="O3" s="50"/>
      <c r="P3" s="48" t="s">
        <v>57</v>
      </c>
      <c r="Q3" s="49"/>
      <c r="R3" s="49"/>
      <c r="S3" s="51"/>
      <c r="T3" s="52" t="s">
        <v>5</v>
      </c>
    </row>
    <row r="4" spans="2:20" ht="16.5" x14ac:dyDescent="0.15">
      <c r="B4" s="45"/>
      <c r="C4" s="45"/>
      <c r="D4" s="45"/>
      <c r="E4" s="45"/>
      <c r="F4" s="45"/>
      <c r="G4" s="45"/>
      <c r="H4" s="47"/>
      <c r="I4" s="9" t="s">
        <v>81</v>
      </c>
      <c r="J4" s="10" t="s">
        <v>82</v>
      </c>
      <c r="K4" s="11" t="s">
        <v>84</v>
      </c>
      <c r="L4" s="9" t="s">
        <v>81</v>
      </c>
      <c r="M4" s="10" t="s">
        <v>82</v>
      </c>
      <c r="N4" s="10" t="s">
        <v>145</v>
      </c>
      <c r="O4" s="11" t="s">
        <v>84</v>
      </c>
      <c r="P4" s="9" t="s">
        <v>81</v>
      </c>
      <c r="Q4" s="10" t="s">
        <v>82</v>
      </c>
      <c r="R4" s="10" t="s">
        <v>145</v>
      </c>
      <c r="S4" s="12" t="s">
        <v>84</v>
      </c>
      <c r="T4" s="52"/>
    </row>
    <row r="5" spans="2:20" ht="16.5" x14ac:dyDescent="0.15">
      <c r="B5" s="45" t="s">
        <v>146</v>
      </c>
      <c r="C5" s="13" t="s">
        <v>6</v>
      </c>
      <c r="D5" s="10" t="s">
        <v>147</v>
      </c>
      <c r="E5" s="45" t="s">
        <v>85</v>
      </c>
      <c r="F5" s="45" t="s">
        <v>88</v>
      </c>
      <c r="G5" s="45" t="s">
        <v>86</v>
      </c>
      <c r="H5" s="44" t="s">
        <v>25</v>
      </c>
      <c r="I5" s="9">
        <v>95.8</v>
      </c>
      <c r="J5" s="10">
        <v>94.7</v>
      </c>
      <c r="K5" s="11">
        <v>95.3</v>
      </c>
      <c r="L5" s="9">
        <v>89.4</v>
      </c>
      <c r="M5" s="10">
        <v>88.8</v>
      </c>
      <c r="N5" s="45" t="s">
        <v>148</v>
      </c>
      <c r="O5" s="11">
        <v>89.1</v>
      </c>
      <c r="P5" s="9">
        <v>93.5</v>
      </c>
      <c r="Q5" s="10" t="s">
        <v>148</v>
      </c>
      <c r="R5" s="10">
        <v>94.8</v>
      </c>
      <c r="S5" s="12">
        <v>94.2</v>
      </c>
      <c r="T5" s="14">
        <f>K5+O5+S5</f>
        <v>278.59999999999997</v>
      </c>
    </row>
    <row r="6" spans="2:20" ht="16.5" x14ac:dyDescent="0.15">
      <c r="B6" s="45"/>
      <c r="C6" s="13">
        <v>1168438795</v>
      </c>
      <c r="D6" s="10" t="s">
        <v>149</v>
      </c>
      <c r="E6" s="45"/>
      <c r="F6" s="45"/>
      <c r="G6" s="45"/>
      <c r="H6" s="44"/>
      <c r="I6" s="9">
        <v>89</v>
      </c>
      <c r="J6" s="10">
        <v>88.5</v>
      </c>
      <c r="K6" s="11">
        <v>88.8</v>
      </c>
      <c r="L6" s="9">
        <v>91.8</v>
      </c>
      <c r="M6" s="10">
        <v>92.6</v>
      </c>
      <c r="N6" s="45"/>
      <c r="O6" s="11">
        <v>92.2</v>
      </c>
      <c r="P6" s="9">
        <v>93.3</v>
      </c>
      <c r="Q6" s="10" t="s">
        <v>148</v>
      </c>
      <c r="R6" s="10">
        <v>91.8</v>
      </c>
      <c r="S6" s="12">
        <v>92.6</v>
      </c>
      <c r="T6" s="14">
        <f t="shared" ref="T6:T20" si="0">K6+O6+S6</f>
        <v>273.60000000000002</v>
      </c>
    </row>
    <row r="7" spans="2:20" ht="16.5" x14ac:dyDescent="0.15">
      <c r="B7" s="45"/>
      <c r="C7" s="13" t="s">
        <v>20</v>
      </c>
      <c r="D7" s="10" t="s">
        <v>150</v>
      </c>
      <c r="E7" s="45"/>
      <c r="F7" s="45"/>
      <c r="G7" s="45"/>
      <c r="H7" s="44"/>
      <c r="I7" s="9">
        <v>78.8</v>
      </c>
      <c r="J7" s="10">
        <v>75.099999999999994</v>
      </c>
      <c r="K7" s="11">
        <v>77</v>
      </c>
      <c r="L7" s="9">
        <v>56.3</v>
      </c>
      <c r="M7" s="10">
        <v>67</v>
      </c>
      <c r="N7" s="45"/>
      <c r="O7" s="11">
        <v>61.7</v>
      </c>
      <c r="P7" s="9">
        <v>86.3</v>
      </c>
      <c r="Q7" s="10" t="s">
        <v>148</v>
      </c>
      <c r="R7" s="10">
        <v>86.8</v>
      </c>
      <c r="S7" s="12">
        <v>86.6</v>
      </c>
      <c r="T7" s="14">
        <f t="shared" si="0"/>
        <v>225.29999999999998</v>
      </c>
    </row>
    <row r="8" spans="2:20" ht="16.5" x14ac:dyDescent="0.15">
      <c r="B8" s="45"/>
      <c r="C8" s="13" t="s">
        <v>19</v>
      </c>
      <c r="D8" s="10" t="s">
        <v>151</v>
      </c>
      <c r="E8" s="45"/>
      <c r="F8" s="45"/>
      <c r="G8" s="45"/>
      <c r="H8" s="44"/>
      <c r="I8" s="9">
        <v>77.2</v>
      </c>
      <c r="J8" s="10">
        <v>68</v>
      </c>
      <c r="K8" s="11">
        <v>72.599999999999994</v>
      </c>
      <c r="L8" s="9">
        <v>75.400000000000006</v>
      </c>
      <c r="M8" s="10">
        <v>75.599999999999994</v>
      </c>
      <c r="N8" s="45"/>
      <c r="O8" s="11">
        <v>75.5</v>
      </c>
      <c r="P8" s="9">
        <v>77.2</v>
      </c>
      <c r="Q8" s="10" t="s">
        <v>148</v>
      </c>
      <c r="R8" s="10">
        <v>82.3</v>
      </c>
      <c r="S8" s="12">
        <v>79.8</v>
      </c>
      <c r="T8" s="14">
        <f t="shared" si="0"/>
        <v>227.89999999999998</v>
      </c>
    </row>
    <row r="9" spans="2:20" ht="16.5" x14ac:dyDescent="0.15">
      <c r="B9" s="45" t="s">
        <v>152</v>
      </c>
      <c r="C9" s="13" t="s">
        <v>8</v>
      </c>
      <c r="D9" s="10" t="s">
        <v>153</v>
      </c>
      <c r="E9" s="45" t="s">
        <v>133</v>
      </c>
      <c r="F9" s="45">
        <v>123568024</v>
      </c>
      <c r="G9" s="45" t="s">
        <v>85</v>
      </c>
      <c r="H9" s="47" t="s">
        <v>148</v>
      </c>
      <c r="I9" s="9">
        <v>87.6</v>
      </c>
      <c r="J9" s="10">
        <v>89</v>
      </c>
      <c r="K9" s="11">
        <v>88.3</v>
      </c>
      <c r="L9" s="9">
        <v>83.5</v>
      </c>
      <c r="M9" s="10">
        <v>85</v>
      </c>
      <c r="N9" s="45"/>
      <c r="O9" s="11">
        <v>84.3</v>
      </c>
      <c r="P9" s="9">
        <v>94.2</v>
      </c>
      <c r="Q9" s="10">
        <v>93.9</v>
      </c>
      <c r="R9" s="45" t="s">
        <v>148</v>
      </c>
      <c r="S9" s="12">
        <v>94.1</v>
      </c>
      <c r="T9" s="14">
        <f t="shared" si="0"/>
        <v>266.7</v>
      </c>
    </row>
    <row r="10" spans="2:20" ht="16.5" x14ac:dyDescent="0.15">
      <c r="B10" s="45"/>
      <c r="C10" s="13" t="s">
        <v>22</v>
      </c>
      <c r="D10" s="10" t="s">
        <v>154</v>
      </c>
      <c r="E10" s="45"/>
      <c r="F10" s="45"/>
      <c r="G10" s="45"/>
      <c r="H10" s="47"/>
      <c r="I10" s="9">
        <v>51.5</v>
      </c>
      <c r="J10" s="10">
        <v>50</v>
      </c>
      <c r="K10" s="11">
        <v>50.8</v>
      </c>
      <c r="L10" s="9">
        <v>80.400000000000006</v>
      </c>
      <c r="M10" s="10">
        <v>75</v>
      </c>
      <c r="N10" s="45"/>
      <c r="O10" s="11">
        <v>77.7</v>
      </c>
      <c r="P10" s="9">
        <v>66.099999999999994</v>
      </c>
      <c r="Q10" s="10">
        <v>64</v>
      </c>
      <c r="R10" s="45"/>
      <c r="S10" s="12">
        <v>65.099999999999994</v>
      </c>
      <c r="T10" s="14">
        <f t="shared" si="0"/>
        <v>193.6</v>
      </c>
    </row>
    <row r="11" spans="2:20" ht="16.5" x14ac:dyDescent="0.15">
      <c r="B11" s="45"/>
      <c r="C11" s="13" t="s">
        <v>16</v>
      </c>
      <c r="D11" s="10" t="s">
        <v>155</v>
      </c>
      <c r="E11" s="45"/>
      <c r="F11" s="45"/>
      <c r="G11" s="45"/>
      <c r="H11" s="47"/>
      <c r="I11" s="9">
        <v>77.8</v>
      </c>
      <c r="J11" s="10">
        <v>79</v>
      </c>
      <c r="K11" s="11">
        <v>78.400000000000006</v>
      </c>
      <c r="L11" s="9">
        <v>82.3</v>
      </c>
      <c r="M11" s="10">
        <v>92</v>
      </c>
      <c r="N11" s="45"/>
      <c r="O11" s="11">
        <v>87.2</v>
      </c>
      <c r="P11" s="9">
        <v>73.599999999999994</v>
      </c>
      <c r="Q11" s="10">
        <v>73</v>
      </c>
      <c r="R11" s="45"/>
      <c r="S11" s="12">
        <v>73.3</v>
      </c>
      <c r="T11" s="14">
        <f t="shared" si="0"/>
        <v>238.90000000000003</v>
      </c>
    </row>
    <row r="12" spans="2:20" ht="16.5" x14ac:dyDescent="0.15">
      <c r="B12" s="45"/>
      <c r="C12" s="13" t="s">
        <v>24</v>
      </c>
      <c r="D12" s="10" t="s">
        <v>156</v>
      </c>
      <c r="E12" s="45"/>
      <c r="F12" s="45"/>
      <c r="G12" s="45"/>
      <c r="H12" s="47"/>
      <c r="I12" s="9">
        <v>71.7</v>
      </c>
      <c r="J12" s="10">
        <v>69</v>
      </c>
      <c r="K12" s="11">
        <v>70.400000000000006</v>
      </c>
      <c r="L12" s="9" t="s">
        <v>157</v>
      </c>
      <c r="M12" s="10" t="s">
        <v>157</v>
      </c>
      <c r="N12" s="45"/>
      <c r="O12" s="11">
        <v>0</v>
      </c>
      <c r="P12" s="9" t="s">
        <v>157</v>
      </c>
      <c r="Q12" s="10" t="s">
        <v>157</v>
      </c>
      <c r="R12" s="45"/>
      <c r="S12" s="12">
        <v>0</v>
      </c>
      <c r="T12" s="14">
        <f t="shared" si="0"/>
        <v>70.400000000000006</v>
      </c>
    </row>
    <row r="13" spans="2:20" ht="16.5" x14ac:dyDescent="0.15">
      <c r="B13" s="45" t="s">
        <v>158</v>
      </c>
      <c r="C13" s="13" t="s">
        <v>25</v>
      </c>
      <c r="D13" s="10" t="s">
        <v>159</v>
      </c>
      <c r="E13" s="45" t="s">
        <v>86</v>
      </c>
      <c r="F13" s="45" t="s">
        <v>87</v>
      </c>
      <c r="G13" s="45" t="s">
        <v>132</v>
      </c>
      <c r="H13" s="47" t="s">
        <v>160</v>
      </c>
      <c r="I13" s="9">
        <v>56.7</v>
      </c>
      <c r="J13" s="10">
        <v>56</v>
      </c>
      <c r="K13" s="11">
        <v>56.4</v>
      </c>
      <c r="L13" s="9" t="s">
        <v>157</v>
      </c>
      <c r="M13" s="10" t="s">
        <v>157</v>
      </c>
      <c r="N13" s="10" t="s">
        <v>157</v>
      </c>
      <c r="O13" s="11">
        <v>0</v>
      </c>
      <c r="P13" s="9" t="s">
        <v>157</v>
      </c>
      <c r="Q13" s="10" t="s">
        <v>157</v>
      </c>
      <c r="R13" s="10" t="s">
        <v>157</v>
      </c>
      <c r="S13" s="12">
        <v>0</v>
      </c>
      <c r="T13" s="14">
        <f t="shared" si="0"/>
        <v>56.4</v>
      </c>
    </row>
    <row r="14" spans="2:20" ht="16.5" x14ac:dyDescent="0.15">
      <c r="B14" s="45"/>
      <c r="C14" s="13" t="s">
        <v>12</v>
      </c>
      <c r="D14" s="10" t="s">
        <v>161</v>
      </c>
      <c r="E14" s="45"/>
      <c r="F14" s="45"/>
      <c r="G14" s="45"/>
      <c r="H14" s="47"/>
      <c r="I14" s="9">
        <v>84.4</v>
      </c>
      <c r="J14" s="10">
        <v>87</v>
      </c>
      <c r="K14" s="11">
        <v>85.7</v>
      </c>
      <c r="L14" s="9">
        <v>71.400000000000006</v>
      </c>
      <c r="M14" s="10">
        <v>75</v>
      </c>
      <c r="N14" s="10" t="s">
        <v>148</v>
      </c>
      <c r="O14" s="11">
        <v>73.2</v>
      </c>
      <c r="P14" s="9">
        <v>84.5</v>
      </c>
      <c r="Q14" s="10" t="s">
        <v>148</v>
      </c>
      <c r="R14" s="10">
        <v>86.3</v>
      </c>
      <c r="S14" s="12">
        <v>85.4</v>
      </c>
      <c r="T14" s="14">
        <f t="shared" si="0"/>
        <v>244.3</v>
      </c>
    </row>
    <row r="15" spans="2:20" ht="16.5" x14ac:dyDescent="0.15">
      <c r="B15" s="45"/>
      <c r="C15" s="13" t="s">
        <v>15</v>
      </c>
      <c r="D15" s="10" t="s">
        <v>162</v>
      </c>
      <c r="E15" s="45"/>
      <c r="F15" s="45"/>
      <c r="G15" s="45"/>
      <c r="H15" s="47"/>
      <c r="I15" s="9">
        <v>85.7</v>
      </c>
      <c r="J15" s="10">
        <v>85.1</v>
      </c>
      <c r="K15" s="11">
        <v>85.4</v>
      </c>
      <c r="L15" s="9">
        <v>78.599999999999994</v>
      </c>
      <c r="M15" s="10">
        <v>77.5</v>
      </c>
      <c r="N15" s="10" t="s">
        <v>148</v>
      </c>
      <c r="O15" s="11">
        <v>78.099999999999994</v>
      </c>
      <c r="P15" s="9">
        <v>87.2</v>
      </c>
      <c r="Q15" s="10" t="s">
        <v>148</v>
      </c>
      <c r="R15" s="10">
        <v>87</v>
      </c>
      <c r="S15" s="12">
        <v>87.1</v>
      </c>
      <c r="T15" s="14">
        <f t="shared" si="0"/>
        <v>250.6</v>
      </c>
    </row>
    <row r="16" spans="2:20" ht="16.5" x14ac:dyDescent="0.15">
      <c r="B16" s="45"/>
      <c r="C16" s="13" t="s">
        <v>21</v>
      </c>
      <c r="D16" s="10" t="s">
        <v>163</v>
      </c>
      <c r="E16" s="45"/>
      <c r="F16" s="45"/>
      <c r="G16" s="45"/>
      <c r="H16" s="47"/>
      <c r="I16" s="9">
        <v>64</v>
      </c>
      <c r="J16" s="10">
        <v>66.5</v>
      </c>
      <c r="K16" s="11">
        <v>65.3</v>
      </c>
      <c r="L16" s="9">
        <v>70</v>
      </c>
      <c r="M16" s="10" t="s">
        <v>148</v>
      </c>
      <c r="N16" s="10">
        <v>71.8</v>
      </c>
      <c r="O16" s="11">
        <v>70.900000000000006</v>
      </c>
      <c r="P16" s="9">
        <v>86</v>
      </c>
      <c r="Q16" s="10" t="s">
        <v>148</v>
      </c>
      <c r="R16" s="10">
        <v>85.8</v>
      </c>
      <c r="S16" s="12">
        <v>85.9</v>
      </c>
      <c r="T16" s="14">
        <f t="shared" si="0"/>
        <v>222.1</v>
      </c>
    </row>
    <row r="17" spans="2:20" ht="16.5" x14ac:dyDescent="0.15">
      <c r="B17" s="45" t="s">
        <v>164</v>
      </c>
      <c r="C17" s="13" t="s">
        <v>13</v>
      </c>
      <c r="D17" s="10" t="s">
        <v>165</v>
      </c>
      <c r="E17" s="45" t="s">
        <v>132</v>
      </c>
      <c r="F17" s="45" t="s">
        <v>89</v>
      </c>
      <c r="G17" s="45" t="s">
        <v>133</v>
      </c>
      <c r="H17" s="47" t="s">
        <v>148</v>
      </c>
      <c r="I17" s="9">
        <v>93</v>
      </c>
      <c r="J17" s="10">
        <v>92</v>
      </c>
      <c r="K17" s="11">
        <v>92.5</v>
      </c>
      <c r="L17" s="9">
        <v>86.8</v>
      </c>
      <c r="M17" s="10">
        <v>85.5</v>
      </c>
      <c r="N17" s="45" t="s">
        <v>148</v>
      </c>
      <c r="O17" s="11">
        <v>86.2</v>
      </c>
      <c r="P17" s="9">
        <v>95.4</v>
      </c>
      <c r="Q17" s="10">
        <v>90</v>
      </c>
      <c r="R17" s="45" t="s">
        <v>148</v>
      </c>
      <c r="S17" s="12">
        <v>92.7</v>
      </c>
      <c r="T17" s="14">
        <f t="shared" si="0"/>
        <v>271.39999999999998</v>
      </c>
    </row>
    <row r="18" spans="2:20" ht="16.5" x14ac:dyDescent="0.15">
      <c r="B18" s="45"/>
      <c r="C18" s="13" t="s">
        <v>10</v>
      </c>
      <c r="D18" s="10" t="s">
        <v>166</v>
      </c>
      <c r="E18" s="45"/>
      <c r="F18" s="45"/>
      <c r="G18" s="45"/>
      <c r="H18" s="47"/>
      <c r="I18" s="9">
        <v>84.2</v>
      </c>
      <c r="J18" s="10">
        <v>87.5</v>
      </c>
      <c r="K18" s="11">
        <v>85.9</v>
      </c>
      <c r="L18" s="9">
        <v>75.8</v>
      </c>
      <c r="M18" s="10">
        <v>75.5</v>
      </c>
      <c r="N18" s="45"/>
      <c r="O18" s="11">
        <v>75.7</v>
      </c>
      <c r="P18" s="9">
        <v>93.6</v>
      </c>
      <c r="Q18" s="10">
        <v>89.9</v>
      </c>
      <c r="R18" s="45"/>
      <c r="S18" s="12">
        <v>91.8</v>
      </c>
      <c r="T18" s="14">
        <f t="shared" si="0"/>
        <v>253.40000000000003</v>
      </c>
    </row>
    <row r="19" spans="2:20" ht="16.5" x14ac:dyDescent="0.15">
      <c r="B19" s="45"/>
      <c r="C19" s="13" t="s">
        <v>17</v>
      </c>
      <c r="D19" s="10" t="s">
        <v>167</v>
      </c>
      <c r="E19" s="45"/>
      <c r="F19" s="45"/>
      <c r="G19" s="45"/>
      <c r="H19" s="47"/>
      <c r="I19" s="9">
        <v>72.7</v>
      </c>
      <c r="J19" s="10">
        <v>72</v>
      </c>
      <c r="K19" s="11">
        <v>72.400000000000006</v>
      </c>
      <c r="L19" s="9">
        <v>79.2</v>
      </c>
      <c r="M19" s="10">
        <v>80.3</v>
      </c>
      <c r="N19" s="45"/>
      <c r="O19" s="11">
        <v>79.8</v>
      </c>
      <c r="P19" s="9">
        <v>84.9</v>
      </c>
      <c r="Q19" s="10">
        <v>80.3</v>
      </c>
      <c r="R19" s="45"/>
      <c r="S19" s="12">
        <v>82.6</v>
      </c>
      <c r="T19" s="14">
        <f t="shared" si="0"/>
        <v>234.79999999999998</v>
      </c>
    </row>
    <row r="20" spans="2:20" ht="17.25" thickBot="1" x14ac:dyDescent="0.2">
      <c r="B20" s="45"/>
      <c r="C20" s="13" t="s">
        <v>23</v>
      </c>
      <c r="D20" s="10" t="s">
        <v>168</v>
      </c>
      <c r="E20" s="45"/>
      <c r="F20" s="45"/>
      <c r="G20" s="45"/>
      <c r="H20" s="47"/>
      <c r="I20" s="15">
        <v>52</v>
      </c>
      <c r="J20" s="16">
        <v>45.5</v>
      </c>
      <c r="K20" s="17">
        <v>48.8</v>
      </c>
      <c r="L20" s="15">
        <v>49</v>
      </c>
      <c r="M20" s="16">
        <v>47.5</v>
      </c>
      <c r="N20" s="53"/>
      <c r="O20" s="17">
        <v>48.3</v>
      </c>
      <c r="P20" s="15">
        <v>71.8</v>
      </c>
      <c r="Q20" s="16">
        <v>78</v>
      </c>
      <c r="R20" s="53"/>
      <c r="S20" s="18">
        <v>74.900000000000006</v>
      </c>
      <c r="T20" s="14">
        <f t="shared" si="0"/>
        <v>172</v>
      </c>
    </row>
    <row r="21" spans="2:20" ht="14.25" thickTop="1" x14ac:dyDescent="0.15"/>
  </sheetData>
  <mergeCells count="36">
    <mergeCell ref="R17:R20"/>
    <mergeCell ref="B17:B20"/>
    <mergeCell ref="E17:E20"/>
    <mergeCell ref="F17:F20"/>
    <mergeCell ref="G17:G20"/>
    <mergeCell ref="H17:H20"/>
    <mergeCell ref="N17:N20"/>
    <mergeCell ref="R9:R12"/>
    <mergeCell ref="B13:B16"/>
    <mergeCell ref="E13:E16"/>
    <mergeCell ref="F13:F16"/>
    <mergeCell ref="G13:G16"/>
    <mergeCell ref="H13:H16"/>
    <mergeCell ref="N5:N12"/>
    <mergeCell ref="B9:B12"/>
    <mergeCell ref="E9:E12"/>
    <mergeCell ref="F9:F12"/>
    <mergeCell ref="G9:G12"/>
    <mergeCell ref="H9:H12"/>
    <mergeCell ref="B5:B8"/>
    <mergeCell ref="E5:E8"/>
    <mergeCell ref="F5:F8"/>
    <mergeCell ref="G5:G8"/>
    <mergeCell ref="H5:H8"/>
    <mergeCell ref="B2:T2"/>
    <mergeCell ref="B3:B4"/>
    <mergeCell ref="C3:C4"/>
    <mergeCell ref="D3:D4"/>
    <mergeCell ref="E3:E4"/>
    <mergeCell ref="F3:F4"/>
    <mergeCell ref="G3:G4"/>
    <mergeCell ref="H3:H4"/>
    <mergeCell ref="I3:K3"/>
    <mergeCell ref="L3:O3"/>
    <mergeCell ref="P3:S3"/>
    <mergeCell ref="T3:T4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13"/>
  <sheetViews>
    <sheetView workbookViewId="0">
      <selection activeCell="D24" sqref="D24"/>
    </sheetView>
  </sheetViews>
  <sheetFormatPr defaultColWidth="9" defaultRowHeight="13.5" x14ac:dyDescent="0.15"/>
  <cols>
    <col min="2" max="2" width="4.625" customWidth="1"/>
    <col min="3" max="3" width="6.25" customWidth="1"/>
    <col min="4" max="4" width="13.5" customWidth="1"/>
    <col min="5" max="5" width="11.25" customWidth="1"/>
    <col min="6" max="6" width="12.5" customWidth="1"/>
    <col min="7" max="8" width="8.875" customWidth="1"/>
    <col min="9" max="9" width="7.875" customWidth="1"/>
    <col min="10" max="11" width="8.875" customWidth="1"/>
    <col min="12" max="12" width="7.875" customWidth="1"/>
    <col min="13" max="13" width="6.25" customWidth="1"/>
  </cols>
  <sheetData>
    <row r="2" spans="2:13" ht="16.5" x14ac:dyDescent="0.15">
      <c r="B2" s="45" t="s">
        <v>174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13" ht="16.5" x14ac:dyDescent="0.15">
      <c r="B3" s="45" t="s">
        <v>175</v>
      </c>
      <c r="C3" s="45" t="s">
        <v>78</v>
      </c>
      <c r="D3" s="45" t="s">
        <v>2</v>
      </c>
      <c r="E3" s="45" t="s">
        <v>79</v>
      </c>
      <c r="F3" s="45" t="s">
        <v>80</v>
      </c>
      <c r="G3" s="45" t="s">
        <v>176</v>
      </c>
      <c r="H3" s="45"/>
      <c r="I3" s="45"/>
      <c r="J3" s="45" t="s">
        <v>177</v>
      </c>
      <c r="K3" s="45"/>
      <c r="L3" s="45"/>
      <c r="M3" s="45" t="s">
        <v>5</v>
      </c>
    </row>
    <row r="4" spans="2:13" ht="17.25" thickBot="1" x14ac:dyDescent="0.2">
      <c r="B4" s="45"/>
      <c r="C4" s="45"/>
      <c r="D4" s="45"/>
      <c r="E4" s="45"/>
      <c r="F4" s="45"/>
      <c r="G4" s="21" t="s">
        <v>81</v>
      </c>
      <c r="H4" s="21" t="s">
        <v>82</v>
      </c>
      <c r="I4" s="21" t="s">
        <v>84</v>
      </c>
      <c r="J4" s="21" t="s">
        <v>81</v>
      </c>
      <c r="K4" s="21" t="s">
        <v>82</v>
      </c>
      <c r="L4" s="21" t="s">
        <v>84</v>
      </c>
      <c r="M4" s="45"/>
    </row>
    <row r="5" spans="2:13" ht="17.25" thickTop="1" x14ac:dyDescent="0.15">
      <c r="B5" s="45" t="s">
        <v>178</v>
      </c>
      <c r="C5" s="10" t="s">
        <v>179</v>
      </c>
      <c r="D5" s="10" t="s">
        <v>6</v>
      </c>
      <c r="E5" s="45" t="s">
        <v>85</v>
      </c>
      <c r="F5" s="47" t="s">
        <v>88</v>
      </c>
      <c r="G5" s="22">
        <v>93.5</v>
      </c>
      <c r="H5" s="23">
        <v>92</v>
      </c>
      <c r="I5" s="24">
        <v>92.8</v>
      </c>
      <c r="J5" s="22">
        <v>92.1</v>
      </c>
      <c r="K5" s="23">
        <v>90.5</v>
      </c>
      <c r="L5" s="25">
        <v>91.3</v>
      </c>
      <c r="M5" s="26">
        <f>I5+L5</f>
        <v>184.1</v>
      </c>
    </row>
    <row r="6" spans="2:13" ht="17.25" thickBot="1" x14ac:dyDescent="0.2">
      <c r="B6" s="45"/>
      <c r="C6" s="10" t="s">
        <v>180</v>
      </c>
      <c r="D6" s="10" t="s">
        <v>16</v>
      </c>
      <c r="E6" s="45"/>
      <c r="F6" s="47"/>
      <c r="G6" s="27">
        <v>90.2</v>
      </c>
      <c r="H6" s="21">
        <v>85.5</v>
      </c>
      <c r="I6" s="28">
        <v>87.9</v>
      </c>
      <c r="J6" s="27">
        <v>69.7</v>
      </c>
      <c r="K6" s="21">
        <v>71</v>
      </c>
      <c r="L6" s="29">
        <v>70.400000000000006</v>
      </c>
      <c r="M6" s="26">
        <f t="shared" ref="M6:M12" si="0">I6+L6</f>
        <v>158.30000000000001</v>
      </c>
    </row>
    <row r="7" spans="2:13" ht="17.25" thickTop="1" x14ac:dyDescent="0.15">
      <c r="B7" s="45" t="s">
        <v>181</v>
      </c>
      <c r="C7" s="10" t="s">
        <v>182</v>
      </c>
      <c r="D7" s="10" t="s">
        <v>8</v>
      </c>
      <c r="E7" s="45" t="s">
        <v>89</v>
      </c>
      <c r="F7" s="47" t="s">
        <v>132</v>
      </c>
      <c r="G7" s="22">
        <v>98.8</v>
      </c>
      <c r="H7" s="23">
        <v>88.2</v>
      </c>
      <c r="I7" s="24">
        <v>93.5</v>
      </c>
      <c r="J7" s="22">
        <v>88.5</v>
      </c>
      <c r="K7" s="23">
        <v>95.4</v>
      </c>
      <c r="L7" s="30">
        <v>92</v>
      </c>
      <c r="M7" s="26">
        <f t="shared" si="0"/>
        <v>185.5</v>
      </c>
    </row>
    <row r="8" spans="2:13" ht="17.25" thickBot="1" x14ac:dyDescent="0.2">
      <c r="B8" s="45"/>
      <c r="C8" s="10" t="s">
        <v>183</v>
      </c>
      <c r="D8" s="10">
        <v>1168438795</v>
      </c>
      <c r="E8" s="45"/>
      <c r="F8" s="47"/>
      <c r="G8" s="15">
        <v>70</v>
      </c>
      <c r="H8" s="16">
        <v>74.8</v>
      </c>
      <c r="I8" s="31">
        <v>72.400000000000006</v>
      </c>
      <c r="J8" s="27">
        <v>88.5</v>
      </c>
      <c r="K8" s="21">
        <v>81</v>
      </c>
      <c r="L8" s="32">
        <v>84.8</v>
      </c>
      <c r="M8" s="26">
        <f t="shared" si="0"/>
        <v>157.19999999999999</v>
      </c>
    </row>
    <row r="9" spans="2:13" ht="17.25" thickTop="1" x14ac:dyDescent="0.15">
      <c r="B9" s="45" t="s">
        <v>184</v>
      </c>
      <c r="C9" s="10" t="s">
        <v>185</v>
      </c>
      <c r="D9" s="10" t="s">
        <v>15</v>
      </c>
      <c r="E9" s="45" t="s">
        <v>133</v>
      </c>
      <c r="F9" s="47" t="s">
        <v>25</v>
      </c>
      <c r="G9" s="56">
        <v>85.7</v>
      </c>
      <c r="H9" s="57"/>
      <c r="I9" s="33">
        <v>85.7</v>
      </c>
      <c r="J9" s="22">
        <v>96</v>
      </c>
      <c r="K9" s="34">
        <v>95.4</v>
      </c>
      <c r="L9" s="35">
        <v>95.7</v>
      </c>
      <c r="M9" s="26">
        <f t="shared" si="0"/>
        <v>181.4</v>
      </c>
    </row>
    <row r="10" spans="2:13" ht="17.25" thickBot="1" x14ac:dyDescent="0.2">
      <c r="B10" s="45"/>
      <c r="C10" s="10" t="s">
        <v>186</v>
      </c>
      <c r="D10" s="10" t="s">
        <v>10</v>
      </c>
      <c r="E10" s="45"/>
      <c r="F10" s="47"/>
      <c r="G10" s="27">
        <v>86.8</v>
      </c>
      <c r="H10" s="21">
        <v>87.7</v>
      </c>
      <c r="I10" s="28">
        <v>87.3</v>
      </c>
      <c r="J10" s="27">
        <v>95.8</v>
      </c>
      <c r="K10" s="36">
        <v>94.6</v>
      </c>
      <c r="L10" s="37">
        <v>95.2</v>
      </c>
      <c r="M10" s="26">
        <f t="shared" si="0"/>
        <v>182.5</v>
      </c>
    </row>
    <row r="11" spans="2:13" ht="17.25" thickTop="1" x14ac:dyDescent="0.15">
      <c r="B11" s="45" t="s">
        <v>187</v>
      </c>
      <c r="C11" s="10" t="s">
        <v>188</v>
      </c>
      <c r="D11" s="10" t="s">
        <v>13</v>
      </c>
      <c r="E11" s="45">
        <v>123568024</v>
      </c>
      <c r="F11" s="47" t="s">
        <v>87</v>
      </c>
      <c r="G11" s="22">
        <v>76.5</v>
      </c>
      <c r="H11" s="23">
        <v>83.2</v>
      </c>
      <c r="I11" s="35">
        <v>79.900000000000006</v>
      </c>
      <c r="J11" s="38">
        <v>90</v>
      </c>
      <c r="K11" s="23">
        <v>86.5</v>
      </c>
      <c r="L11" s="32">
        <v>88.3</v>
      </c>
      <c r="M11" s="26">
        <f t="shared" si="0"/>
        <v>168.2</v>
      </c>
    </row>
    <row r="12" spans="2:13" ht="17.25" thickBot="1" x14ac:dyDescent="0.2">
      <c r="B12" s="45"/>
      <c r="C12" s="10" t="s">
        <v>189</v>
      </c>
      <c r="D12" s="10" t="s">
        <v>12</v>
      </c>
      <c r="E12" s="45"/>
      <c r="F12" s="47"/>
      <c r="G12" s="15">
        <v>89.5</v>
      </c>
      <c r="H12" s="16">
        <v>88</v>
      </c>
      <c r="I12" s="37">
        <v>88.8</v>
      </c>
      <c r="J12" s="54">
        <v>90</v>
      </c>
      <c r="K12" s="55"/>
      <c r="L12" s="18">
        <v>90</v>
      </c>
      <c r="M12" s="26">
        <f t="shared" si="0"/>
        <v>178.8</v>
      </c>
    </row>
    <row r="13" spans="2:13" ht="14.25" thickTop="1" x14ac:dyDescent="0.15"/>
  </sheetData>
  <mergeCells count="23">
    <mergeCell ref="J12:K12"/>
    <mergeCell ref="B9:B10"/>
    <mergeCell ref="E9:E10"/>
    <mergeCell ref="F9:F10"/>
    <mergeCell ref="G9:H9"/>
    <mergeCell ref="B11:B12"/>
    <mergeCell ref="E11:E12"/>
    <mergeCell ref="F11:F12"/>
    <mergeCell ref="B5:B6"/>
    <mergeCell ref="E5:E6"/>
    <mergeCell ref="F5:F6"/>
    <mergeCell ref="B7:B8"/>
    <mergeCell ref="E7:E8"/>
    <mergeCell ref="F7:F8"/>
    <mergeCell ref="B2:M2"/>
    <mergeCell ref="B3:B4"/>
    <mergeCell ref="C3:C4"/>
    <mergeCell ref="D3:D4"/>
    <mergeCell ref="E3:E4"/>
    <mergeCell ref="F3:F4"/>
    <mergeCell ref="G3:I3"/>
    <mergeCell ref="J3:L3"/>
    <mergeCell ref="M3:M4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8"/>
  <sheetViews>
    <sheetView workbookViewId="0">
      <selection activeCell="E22" sqref="E21:E22"/>
    </sheetView>
  </sheetViews>
  <sheetFormatPr defaultColWidth="9" defaultRowHeight="13.5" x14ac:dyDescent="0.15"/>
  <cols>
    <col min="2" max="2" width="4.375" customWidth="1"/>
    <col min="3" max="3" width="5.875" customWidth="1"/>
    <col min="4" max="4" width="12.375" customWidth="1"/>
    <col min="5" max="5" width="10.375" customWidth="1"/>
    <col min="6" max="6" width="10.625" customWidth="1"/>
    <col min="7" max="7" width="9.75" customWidth="1"/>
    <col min="8" max="8" width="10.375" customWidth="1"/>
    <col min="9" max="10" width="8.25" customWidth="1"/>
    <col min="11" max="11" width="11.375" customWidth="1"/>
    <col min="12" max="12" width="7.375" customWidth="1"/>
    <col min="13" max="14" width="8.25" customWidth="1"/>
    <col min="15" max="15" width="11.375" customWidth="1"/>
    <col min="16" max="16" width="7.375" customWidth="1"/>
    <col min="17" max="17" width="5.875" customWidth="1"/>
  </cols>
  <sheetData>
    <row r="2" spans="2:17" ht="14.25" x14ac:dyDescent="0.15">
      <c r="B2" s="58" t="s">
        <v>190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2:17" ht="14.25" x14ac:dyDescent="0.15">
      <c r="B3" s="42" t="s">
        <v>175</v>
      </c>
      <c r="C3" s="42" t="s">
        <v>78</v>
      </c>
      <c r="D3" s="42" t="s">
        <v>2</v>
      </c>
      <c r="E3" s="42" t="s">
        <v>79</v>
      </c>
      <c r="F3" s="42" t="s">
        <v>80</v>
      </c>
      <c r="G3" s="42" t="s">
        <v>191</v>
      </c>
      <c r="H3" s="61" t="s">
        <v>192</v>
      </c>
      <c r="I3" s="42" t="s">
        <v>176</v>
      </c>
      <c r="J3" s="42"/>
      <c r="K3" s="42"/>
      <c r="L3" s="42"/>
      <c r="M3" s="42" t="s">
        <v>177</v>
      </c>
      <c r="N3" s="42"/>
      <c r="O3" s="42"/>
      <c r="P3" s="42"/>
      <c r="Q3" s="42" t="s">
        <v>5</v>
      </c>
    </row>
    <row r="4" spans="2:17" ht="14.25" x14ac:dyDescent="0.15">
      <c r="B4" s="42"/>
      <c r="C4" s="42"/>
      <c r="D4" s="42"/>
      <c r="E4" s="42"/>
      <c r="F4" s="42"/>
      <c r="G4" s="42"/>
      <c r="H4" s="62"/>
      <c r="I4" s="39" t="s">
        <v>81</v>
      </c>
      <c r="J4" s="39" t="s">
        <v>82</v>
      </c>
      <c r="K4" s="39" t="s">
        <v>193</v>
      </c>
      <c r="L4" s="39" t="s">
        <v>84</v>
      </c>
      <c r="M4" s="39" t="s">
        <v>81</v>
      </c>
      <c r="N4" s="39" t="s">
        <v>82</v>
      </c>
      <c r="O4" s="39" t="s">
        <v>194</v>
      </c>
      <c r="P4" s="39" t="s">
        <v>84</v>
      </c>
      <c r="Q4" s="42"/>
    </row>
    <row r="5" spans="2:17" ht="14.25" x14ac:dyDescent="0.15">
      <c r="B5" s="42" t="s">
        <v>195</v>
      </c>
      <c r="C5" s="39" t="s">
        <v>196</v>
      </c>
      <c r="D5" s="39" t="s">
        <v>6</v>
      </c>
      <c r="E5" s="42" t="s">
        <v>86</v>
      </c>
      <c r="F5" s="42" t="s">
        <v>88</v>
      </c>
      <c r="G5" s="42" t="s">
        <v>148</v>
      </c>
      <c r="H5" s="42" t="s">
        <v>148</v>
      </c>
      <c r="I5" s="39">
        <v>96.1</v>
      </c>
      <c r="J5" s="39">
        <v>97.6</v>
      </c>
      <c r="K5" s="42" t="s">
        <v>148</v>
      </c>
      <c r="L5" s="39">
        <v>96.9</v>
      </c>
      <c r="M5" s="58">
        <v>92.9</v>
      </c>
      <c r="N5" s="60"/>
      <c r="O5" s="42" t="s">
        <v>148</v>
      </c>
      <c r="P5" s="39">
        <v>92.9</v>
      </c>
      <c r="Q5" s="39">
        <f>L5+P5</f>
        <v>189.8</v>
      </c>
    </row>
    <row r="6" spans="2:17" ht="14.25" x14ac:dyDescent="0.15">
      <c r="B6" s="42"/>
      <c r="C6" s="39" t="s">
        <v>197</v>
      </c>
      <c r="D6" s="39" t="s">
        <v>10</v>
      </c>
      <c r="E6" s="42"/>
      <c r="F6" s="42"/>
      <c r="G6" s="42"/>
      <c r="H6" s="42"/>
      <c r="I6" s="39">
        <v>86.7</v>
      </c>
      <c r="J6" s="39">
        <v>89.5</v>
      </c>
      <c r="K6" s="42"/>
      <c r="L6" s="39">
        <v>88.1</v>
      </c>
      <c r="M6" s="58">
        <v>82.8</v>
      </c>
      <c r="N6" s="60"/>
      <c r="O6" s="42"/>
      <c r="P6" s="39">
        <v>82.8</v>
      </c>
      <c r="Q6" s="39">
        <f>L6+P6</f>
        <v>170.89999999999998</v>
      </c>
    </row>
    <row r="7" spans="2:17" ht="14.25" x14ac:dyDescent="0.15">
      <c r="B7" s="42" t="s">
        <v>198</v>
      </c>
      <c r="C7" s="39" t="s">
        <v>199</v>
      </c>
      <c r="D7" s="39" t="s">
        <v>8</v>
      </c>
      <c r="E7" s="42" t="s">
        <v>89</v>
      </c>
      <c r="F7" s="42" t="s">
        <v>160</v>
      </c>
      <c r="G7" s="39" t="s">
        <v>133</v>
      </c>
      <c r="H7" s="61" t="s">
        <v>85</v>
      </c>
      <c r="I7" s="39" t="s">
        <v>148</v>
      </c>
      <c r="J7" s="39">
        <v>89.1</v>
      </c>
      <c r="K7" s="39">
        <v>89</v>
      </c>
      <c r="L7" s="39">
        <v>89.1</v>
      </c>
      <c r="M7" s="39" t="s">
        <v>148</v>
      </c>
      <c r="N7" s="39">
        <v>92.9</v>
      </c>
      <c r="O7" s="39">
        <v>92.5</v>
      </c>
      <c r="P7" s="39">
        <v>92.7</v>
      </c>
      <c r="Q7" s="39">
        <f>L7+P7</f>
        <v>181.8</v>
      </c>
    </row>
    <row r="8" spans="2:17" ht="14.25" x14ac:dyDescent="0.15">
      <c r="B8" s="42"/>
      <c r="C8" s="39" t="s">
        <v>200</v>
      </c>
      <c r="D8" s="39" t="s">
        <v>12</v>
      </c>
      <c r="E8" s="42"/>
      <c r="F8" s="42"/>
      <c r="G8" s="39" t="s">
        <v>86</v>
      </c>
      <c r="H8" s="62"/>
      <c r="I8" s="39" t="s">
        <v>148</v>
      </c>
      <c r="J8" s="39">
        <v>89.7</v>
      </c>
      <c r="K8" s="39">
        <v>90.4</v>
      </c>
      <c r="L8" s="39">
        <v>90.1</v>
      </c>
      <c r="M8" s="39" t="s">
        <v>148</v>
      </c>
      <c r="N8" s="39">
        <v>88.8</v>
      </c>
      <c r="O8" s="39">
        <v>87.1</v>
      </c>
      <c r="P8" s="39">
        <v>88</v>
      </c>
      <c r="Q8" s="39">
        <f>L8+P8</f>
        <v>178.1</v>
      </c>
    </row>
  </sheetData>
  <mergeCells count="24">
    <mergeCell ref="B7:B8"/>
    <mergeCell ref="E7:E8"/>
    <mergeCell ref="F7:F8"/>
    <mergeCell ref="H7:H8"/>
    <mergeCell ref="Q3:Q4"/>
    <mergeCell ref="B5:B6"/>
    <mergeCell ref="E5:E6"/>
    <mergeCell ref="F5:F6"/>
    <mergeCell ref="G5:G6"/>
    <mergeCell ref="H5:H6"/>
    <mergeCell ref="K5:K6"/>
    <mergeCell ref="M5:N5"/>
    <mergeCell ref="O5:O6"/>
    <mergeCell ref="M6:N6"/>
    <mergeCell ref="B2:Q2"/>
    <mergeCell ref="B3:B4"/>
    <mergeCell ref="C3:C4"/>
    <mergeCell ref="D3:D4"/>
    <mergeCell ref="E3:E4"/>
    <mergeCell ref="F3:F4"/>
    <mergeCell ref="G3:G4"/>
    <mergeCell ref="H3:H4"/>
    <mergeCell ref="I3:L3"/>
    <mergeCell ref="M3:P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总榜</vt:lpstr>
      <vt:lpstr>评分数据</vt:lpstr>
      <vt:lpstr>赛程</vt:lpstr>
      <vt:lpstr>对阵图</vt:lpstr>
      <vt:lpstr>热身赛</vt:lpstr>
      <vt:lpstr>资格赛</vt:lpstr>
      <vt:lpstr>小组赛</vt:lpstr>
      <vt:lpstr>四分之一决赛</vt:lpstr>
      <vt:lpstr>半决赛</vt:lpstr>
      <vt:lpstr>决赛</vt:lpstr>
      <vt:lpstr>小组赛积分榜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苗雨阳</cp:lastModifiedBy>
  <cp:revision>1</cp:revision>
  <dcterms:created xsi:type="dcterms:W3CDTF">2016-07-27T15:09:09Z</dcterms:created>
  <dcterms:modified xsi:type="dcterms:W3CDTF">2019-08-19T15:42:29Z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